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defaultThemeVersion="124226"/>
  <bookViews>
    <workbookView xWindow="480" yWindow="555" windowWidth="15195" windowHeight="8895"/>
  </bookViews>
  <sheets>
    <sheet name="Rules" sheetId="22" r:id="rId1"/>
    <sheet name="Players &amp; Stats" sheetId="23" r:id="rId2"/>
    <sheet name="Assessment U13" sheetId="14" state="hidden" r:id="rId3"/>
    <sheet name="Assessment U11" sheetId="13" state="hidden" r:id="rId4"/>
    <sheet name="Notes" sheetId="15" state="hidden" r:id="rId5"/>
    <sheet name="Schedule" sheetId="24" r:id="rId6"/>
    <sheet name="League Results Sat" sheetId="26" r:id="rId7"/>
    <sheet name="League Results Sunday" sheetId="27" r:id="rId8"/>
    <sheet name="League Table" sheetId="25" r:id="rId9"/>
  </sheets>
  <definedNames>
    <definedName name="_xlnm.Print_Area" localSheetId="3">'Assessment U11'!$A$1:$M$74</definedName>
    <definedName name="_xlnm.Print_Area" localSheetId="2">'Assessment U13'!$A$1:$M$103</definedName>
    <definedName name="_xlnm.Print_Area" localSheetId="4">Notes!$A$1:$M$7</definedName>
    <definedName name="_xlnm.Print_Titles" localSheetId="3">'Assessment U11'!$1:$6</definedName>
    <definedName name="_xlnm.Print_Titles" localSheetId="2">'Assessment U13'!$1:$4</definedName>
    <definedName name="_xlnm.Print_Titles" localSheetId="4">Notes!$1:$6</definedName>
  </definedNames>
  <calcPr calcId="145621"/>
  <fileRecoveryPr repairLoad="1"/>
</workbook>
</file>

<file path=xl/calcChain.xml><?xml version="1.0" encoding="utf-8"?>
<calcChain xmlns="http://schemas.openxmlformats.org/spreadsheetml/2006/main">
  <c r="M10" i="27" l="1"/>
  <c r="M12" i="27"/>
  <c r="J8" i="25" s="1"/>
  <c r="M13" i="27"/>
  <c r="M15" i="27"/>
  <c r="J16" i="25" s="1"/>
  <c r="M16" i="27"/>
  <c r="J12" i="25" s="1"/>
  <c r="M18" i="27"/>
  <c r="M19" i="27"/>
  <c r="M9" i="27"/>
  <c r="J10" i="25" l="1"/>
  <c r="J14" i="25"/>
  <c r="AA87" i="23"/>
  <c r="AA88" i="23"/>
  <c r="AA89" i="23"/>
  <c r="AA90" i="23"/>
  <c r="AA91" i="23"/>
  <c r="AA92" i="23"/>
  <c r="AA94" i="23"/>
  <c r="AA95" i="23"/>
  <c r="AA96" i="23"/>
  <c r="AA97" i="23"/>
  <c r="AA98" i="23"/>
  <c r="AA99" i="23"/>
  <c r="AA100" i="23"/>
  <c r="AA101" i="23"/>
  <c r="AA103" i="23"/>
  <c r="AA104" i="23"/>
  <c r="AA105" i="23"/>
  <c r="AA106" i="23"/>
  <c r="AA107" i="23"/>
  <c r="AA108" i="23"/>
  <c r="AA109" i="23"/>
  <c r="AA112" i="23"/>
  <c r="AA113" i="23"/>
  <c r="AA114" i="23"/>
  <c r="AA115" i="23"/>
  <c r="AA116" i="23"/>
  <c r="AA117" i="23"/>
  <c r="AA118" i="23"/>
  <c r="AA119" i="23"/>
  <c r="AA121" i="23"/>
  <c r="AA122" i="23"/>
  <c r="AA123" i="23"/>
  <c r="AA124" i="23"/>
  <c r="AA125" i="23"/>
  <c r="AA126" i="23"/>
  <c r="AA127" i="23"/>
  <c r="AA128" i="23"/>
  <c r="AA129" i="23"/>
  <c r="AA85" i="23"/>
  <c r="Y87" i="23"/>
  <c r="Y88" i="23"/>
  <c r="Y89" i="23"/>
  <c r="Y90" i="23"/>
  <c r="Y91" i="23"/>
  <c r="Y92" i="23"/>
  <c r="Y94" i="23"/>
  <c r="Y95" i="23"/>
  <c r="Y96" i="23"/>
  <c r="Y97" i="23"/>
  <c r="Y98" i="23"/>
  <c r="Y99" i="23"/>
  <c r="Y100" i="23"/>
  <c r="Y101" i="23"/>
  <c r="Y103" i="23"/>
  <c r="Y104" i="23"/>
  <c r="Y105" i="23"/>
  <c r="Y106" i="23"/>
  <c r="Y107" i="23"/>
  <c r="Y108" i="23"/>
  <c r="Y109" i="23"/>
  <c r="Y112" i="23"/>
  <c r="Y113" i="23"/>
  <c r="Y114" i="23"/>
  <c r="Y115" i="23"/>
  <c r="Y116" i="23"/>
  <c r="Y117" i="23"/>
  <c r="Y118" i="23"/>
  <c r="Y119" i="23"/>
  <c r="Y121" i="23"/>
  <c r="Y122" i="23"/>
  <c r="Y123" i="23"/>
  <c r="Y124" i="23"/>
  <c r="Y125" i="23"/>
  <c r="Y126" i="23"/>
  <c r="Y127" i="23"/>
  <c r="Y128" i="23"/>
  <c r="Y129" i="23"/>
  <c r="X87" i="23"/>
  <c r="X88" i="23"/>
  <c r="X89" i="23"/>
  <c r="X90" i="23"/>
  <c r="X91" i="23"/>
  <c r="X92" i="23"/>
  <c r="X94" i="23"/>
  <c r="X95" i="23"/>
  <c r="X96" i="23"/>
  <c r="X97" i="23"/>
  <c r="X98" i="23"/>
  <c r="X99" i="23"/>
  <c r="X100" i="23"/>
  <c r="X101" i="23"/>
  <c r="X103" i="23"/>
  <c r="X104" i="23"/>
  <c r="X105" i="23"/>
  <c r="X106" i="23"/>
  <c r="X107" i="23"/>
  <c r="X108" i="23"/>
  <c r="X109" i="23"/>
  <c r="X112" i="23"/>
  <c r="X113" i="23"/>
  <c r="X114" i="23"/>
  <c r="X115" i="23"/>
  <c r="X116" i="23"/>
  <c r="X117" i="23"/>
  <c r="X118" i="23"/>
  <c r="X119" i="23"/>
  <c r="X121" i="23"/>
  <c r="X122" i="23"/>
  <c r="X123" i="23"/>
  <c r="X124" i="23"/>
  <c r="X125" i="23"/>
  <c r="X126" i="23"/>
  <c r="X127" i="23"/>
  <c r="X128" i="23"/>
  <c r="X129" i="23"/>
  <c r="X85" i="23"/>
  <c r="Y85" i="23"/>
  <c r="H44" i="23"/>
  <c r="H45" i="23"/>
  <c r="H46" i="23"/>
  <c r="H47" i="23"/>
  <c r="H48" i="23"/>
  <c r="H49" i="23"/>
  <c r="H50" i="23"/>
  <c r="H51" i="23"/>
  <c r="H53" i="23"/>
  <c r="H54" i="23"/>
  <c r="H55" i="23"/>
  <c r="H56" i="23"/>
  <c r="H57" i="23"/>
  <c r="H58" i="23"/>
  <c r="H59" i="23"/>
  <c r="H62" i="23"/>
  <c r="H63" i="23"/>
  <c r="H64" i="23"/>
  <c r="H65" i="23"/>
  <c r="H66" i="23"/>
  <c r="H67" i="23"/>
  <c r="H68" i="23"/>
  <c r="H69" i="23"/>
  <c r="H71" i="23"/>
  <c r="H72" i="23"/>
  <c r="H73" i="23"/>
  <c r="H74" i="23"/>
  <c r="H75" i="23"/>
  <c r="H76" i="23"/>
  <c r="H77" i="23"/>
  <c r="H78" i="23"/>
  <c r="H79" i="23"/>
  <c r="W85" i="23"/>
  <c r="W87" i="23"/>
  <c r="W88" i="23"/>
  <c r="W89" i="23"/>
  <c r="W90" i="23"/>
  <c r="W91" i="23"/>
  <c r="W92" i="23"/>
  <c r="W94" i="23"/>
  <c r="W95" i="23"/>
  <c r="W96" i="23"/>
  <c r="W97" i="23"/>
  <c r="W98" i="23"/>
  <c r="W99" i="23"/>
  <c r="W100" i="23"/>
  <c r="W101" i="23"/>
  <c r="W103" i="23"/>
  <c r="W104" i="23"/>
  <c r="W105" i="23"/>
  <c r="W106" i="23"/>
  <c r="W107" i="23"/>
  <c r="W108" i="23"/>
  <c r="W109" i="23"/>
  <c r="W113" i="23"/>
  <c r="W114" i="23"/>
  <c r="W115" i="23"/>
  <c r="W116" i="23"/>
  <c r="W117" i="23"/>
  <c r="W118" i="23"/>
  <c r="W119" i="23"/>
  <c r="W121" i="23"/>
  <c r="W122" i="23"/>
  <c r="W123" i="23"/>
  <c r="W124" i="23"/>
  <c r="W125" i="23"/>
  <c r="W126" i="23"/>
  <c r="W127" i="23"/>
  <c r="W128" i="23"/>
  <c r="W129" i="23"/>
  <c r="W112" i="23"/>
  <c r="M10" i="26" l="1"/>
  <c r="M12" i="26"/>
  <c r="M13" i="26"/>
  <c r="M15" i="26"/>
  <c r="M16" i="26"/>
  <c r="M18" i="26"/>
  <c r="M19" i="26"/>
  <c r="M21" i="26"/>
  <c r="M22" i="26"/>
  <c r="M24" i="26"/>
  <c r="M25" i="26"/>
  <c r="M9" i="26"/>
  <c r="AE85" i="23" l="1"/>
  <c r="AF85" i="23" s="1"/>
  <c r="H36" i="23"/>
  <c r="K36" i="23" s="1"/>
  <c r="H37" i="23"/>
  <c r="K37" i="23" s="1"/>
  <c r="H38" i="23"/>
  <c r="K38" i="23" s="1"/>
  <c r="H39" i="23"/>
  <c r="K39" i="23" s="1"/>
  <c r="H40" i="23"/>
  <c r="K40" i="23" s="1"/>
  <c r="H41" i="23"/>
  <c r="K41" i="23" s="1"/>
  <c r="H42" i="23"/>
  <c r="K42" i="23" s="1"/>
  <c r="K44" i="23"/>
  <c r="K45" i="23"/>
  <c r="K46" i="23"/>
  <c r="K47" i="23"/>
  <c r="K48" i="23"/>
  <c r="K49" i="23"/>
  <c r="K50" i="23"/>
  <c r="K51" i="23"/>
  <c r="K53" i="23"/>
  <c r="K54" i="23"/>
  <c r="K55" i="23"/>
  <c r="K56" i="23"/>
  <c r="K57" i="23"/>
  <c r="K58" i="23"/>
  <c r="K59" i="23"/>
  <c r="K62" i="23"/>
  <c r="K63" i="23"/>
  <c r="K64" i="23"/>
  <c r="K65" i="23"/>
  <c r="K66" i="23"/>
  <c r="K67" i="23"/>
  <c r="K68" i="23"/>
  <c r="K69" i="23"/>
  <c r="K71" i="23"/>
  <c r="K72" i="23"/>
  <c r="K73" i="23"/>
  <c r="K74" i="23"/>
  <c r="K75" i="23"/>
  <c r="K76" i="23"/>
  <c r="K77" i="23"/>
  <c r="K78" i="23"/>
  <c r="K79" i="23"/>
  <c r="H35" i="23"/>
  <c r="K35" i="23" s="1"/>
  <c r="AD124" i="23" l="1"/>
  <c r="AE124" i="23"/>
  <c r="AF124" i="23" s="1"/>
  <c r="AD106" i="23"/>
  <c r="AE106" i="23"/>
  <c r="AF106" i="23" s="1"/>
  <c r="AD97" i="23"/>
  <c r="AE97" i="23"/>
  <c r="AF97" i="23" s="1"/>
  <c r="AD129" i="23"/>
  <c r="AE129" i="23"/>
  <c r="AF129" i="23" s="1"/>
  <c r="AD125" i="23"/>
  <c r="AE125" i="23"/>
  <c r="AF125" i="23" s="1"/>
  <c r="AD121" i="23"/>
  <c r="AE121" i="23"/>
  <c r="AF121" i="23" s="1"/>
  <c r="AD116" i="23"/>
  <c r="AE116" i="23"/>
  <c r="AF116" i="23" s="1"/>
  <c r="AD112" i="23"/>
  <c r="AE112" i="23"/>
  <c r="AF112" i="23" s="1"/>
  <c r="AD107" i="23"/>
  <c r="AE107" i="23"/>
  <c r="AF107" i="23" s="1"/>
  <c r="AD103" i="23"/>
  <c r="AE103" i="23"/>
  <c r="AF103" i="23" s="1"/>
  <c r="AD98" i="23"/>
  <c r="AE98" i="23"/>
  <c r="AF98" i="23" s="1"/>
  <c r="AD94" i="23"/>
  <c r="AE94" i="23"/>
  <c r="AF94" i="23" s="1"/>
  <c r="AD89" i="23"/>
  <c r="AE89" i="23"/>
  <c r="AF89" i="23" s="1"/>
  <c r="AD119" i="23"/>
  <c r="AE119" i="23"/>
  <c r="AF119" i="23" s="1"/>
  <c r="AD115" i="23"/>
  <c r="AE115" i="23"/>
  <c r="AF115" i="23" s="1"/>
  <c r="AD101" i="23"/>
  <c r="AE101" i="23"/>
  <c r="AF101" i="23" s="1"/>
  <c r="AD88" i="23"/>
  <c r="AE88" i="23"/>
  <c r="AF88" i="23" s="1"/>
  <c r="AD127" i="23"/>
  <c r="AE127" i="23"/>
  <c r="AF127" i="23" s="1"/>
  <c r="AD123" i="23"/>
  <c r="AE123" i="23"/>
  <c r="AF123" i="23" s="1"/>
  <c r="AD118" i="23"/>
  <c r="AE118" i="23"/>
  <c r="AF118" i="23" s="1"/>
  <c r="AD114" i="23"/>
  <c r="AE114" i="23"/>
  <c r="AF114" i="23" s="1"/>
  <c r="AD109" i="23"/>
  <c r="AE109" i="23"/>
  <c r="AF109" i="23" s="1"/>
  <c r="AD105" i="23"/>
  <c r="AE105" i="23"/>
  <c r="AF105" i="23" s="1"/>
  <c r="AD100" i="23"/>
  <c r="AE100" i="23"/>
  <c r="AF100" i="23" s="1"/>
  <c r="AD96" i="23"/>
  <c r="AE96" i="23"/>
  <c r="AF96" i="23" s="1"/>
  <c r="AD91" i="23"/>
  <c r="AE91" i="23"/>
  <c r="AF91" i="23" s="1"/>
  <c r="AD87" i="23"/>
  <c r="AE87" i="23"/>
  <c r="AF87" i="23" s="1"/>
  <c r="AD128" i="23"/>
  <c r="AE128" i="23"/>
  <c r="AF128" i="23" s="1"/>
  <c r="AD92" i="23"/>
  <c r="AE92" i="23"/>
  <c r="AF92" i="23" s="1"/>
  <c r="AD126" i="23"/>
  <c r="AE126" i="23"/>
  <c r="AF126" i="23" s="1"/>
  <c r="AD122" i="23"/>
  <c r="AE122" i="23"/>
  <c r="AF122" i="23" s="1"/>
  <c r="AD117" i="23"/>
  <c r="AE117" i="23"/>
  <c r="AF117" i="23" s="1"/>
  <c r="AD113" i="23"/>
  <c r="AE113" i="23"/>
  <c r="AF113" i="23" s="1"/>
  <c r="AD108" i="23"/>
  <c r="AE108" i="23"/>
  <c r="AF108" i="23" s="1"/>
  <c r="AD104" i="23"/>
  <c r="AE104" i="23"/>
  <c r="AF104" i="23" s="1"/>
  <c r="AD99" i="23"/>
  <c r="AE99" i="23"/>
  <c r="AF99" i="23" s="1"/>
  <c r="AD95" i="23"/>
  <c r="AE95" i="23"/>
  <c r="AF95" i="23" s="1"/>
  <c r="AD90" i="23"/>
  <c r="AE90" i="23"/>
  <c r="AF90" i="23" s="1"/>
  <c r="AD85" i="23"/>
  <c r="AC128" i="23"/>
  <c r="AC124" i="23"/>
  <c r="AC119" i="23"/>
  <c r="AC115" i="23"/>
  <c r="AC106" i="23"/>
  <c r="AC101" i="23"/>
  <c r="AC97" i="23"/>
  <c r="AC92" i="23"/>
  <c r="AC88" i="23"/>
  <c r="AB129" i="23"/>
  <c r="AC129" i="23"/>
  <c r="AB125" i="23"/>
  <c r="AC125" i="23"/>
  <c r="AC121" i="23"/>
  <c r="AC116" i="23"/>
  <c r="AC112" i="23"/>
  <c r="AC107" i="23"/>
  <c r="AC103" i="23"/>
  <c r="AC98" i="23"/>
  <c r="AC94" i="23"/>
  <c r="AC89" i="23"/>
  <c r="AC126" i="23"/>
  <c r="AC122" i="23"/>
  <c r="AB117" i="23"/>
  <c r="AC117" i="23"/>
  <c r="AB113" i="23"/>
  <c r="AC113" i="23"/>
  <c r="AB108" i="23"/>
  <c r="AC108" i="23"/>
  <c r="AB104" i="23"/>
  <c r="AC104" i="23"/>
  <c r="AB99" i="23"/>
  <c r="AC99" i="23"/>
  <c r="AB95" i="23"/>
  <c r="AC95" i="23"/>
  <c r="AB90" i="23"/>
  <c r="AC90" i="23"/>
  <c r="AC127" i="23"/>
  <c r="AC123" i="23"/>
  <c r="AC118" i="23"/>
  <c r="AC114" i="23"/>
  <c r="AC109" i="23"/>
  <c r="AC105" i="23"/>
  <c r="AC100" i="23"/>
  <c r="AC96" i="23"/>
  <c r="AC91" i="23"/>
  <c r="AC87" i="23"/>
  <c r="AB85" i="23"/>
  <c r="AC85" i="23"/>
  <c r="AB121" i="23"/>
  <c r="AB128" i="23"/>
  <c r="AB124" i="23"/>
  <c r="AB119" i="23"/>
  <c r="AB115" i="23"/>
  <c r="AB106" i="23"/>
  <c r="AB101" i="23"/>
  <c r="AB97" i="23"/>
  <c r="AB92" i="23"/>
  <c r="AB88" i="23"/>
  <c r="AB116" i="23"/>
  <c r="AB112" i="23"/>
  <c r="AB107" i="23"/>
  <c r="AB103" i="23"/>
  <c r="AB98" i="23"/>
  <c r="AB94" i="23"/>
  <c r="AB89" i="23"/>
  <c r="AB126" i="23"/>
  <c r="AB122" i="23"/>
  <c r="AB127" i="23"/>
  <c r="AB123" i="23"/>
  <c r="AB118" i="23"/>
  <c r="AB114" i="23"/>
  <c r="AB109" i="23"/>
  <c r="AB105" i="23"/>
  <c r="AB100" i="23"/>
  <c r="AB96" i="23"/>
  <c r="AB91" i="23"/>
  <c r="AB87" i="23"/>
  <c r="G80" i="23"/>
  <c r="F14" i="25"/>
  <c r="I14" i="25" s="1"/>
  <c r="F10" i="25"/>
  <c r="I10" i="25" s="1"/>
  <c r="F16" i="25"/>
  <c r="I16" i="25" s="1"/>
  <c r="F12" i="25"/>
  <c r="I12" i="25" s="1"/>
  <c r="F8" i="25"/>
  <c r="I8" i="25" s="1"/>
</calcChain>
</file>

<file path=xl/comments1.xml><?xml version="1.0" encoding="utf-8"?>
<comments xmlns="http://schemas.openxmlformats.org/spreadsheetml/2006/main">
  <authors>
    <author>Syngenta</author>
  </authors>
  <commentList>
    <comment ref="L36" authorId="0">
      <text>
        <r>
          <rPr>
            <b/>
            <sz val="9"/>
            <color indexed="81"/>
            <rFont val="Tahoma"/>
            <family val="2"/>
          </rPr>
          <t>Syngenta:</t>
        </r>
        <r>
          <rPr>
            <sz val="9"/>
            <color indexed="81"/>
            <rFont val="Tahoma"/>
            <family val="2"/>
          </rPr>
          <t xml:space="preserve">
1 v Zurich / 1 V GG</t>
        </r>
      </text>
    </comment>
    <comment ref="L37" authorId="0">
      <text>
        <r>
          <rPr>
            <b/>
            <sz val="9"/>
            <color indexed="81"/>
            <rFont val="Tahoma"/>
            <charset val="1"/>
          </rPr>
          <t>Syngenta:</t>
        </r>
        <r>
          <rPr>
            <sz val="9"/>
            <color indexed="81"/>
            <rFont val="Tahoma"/>
            <charset val="1"/>
          </rPr>
          <t xml:space="preserve">
2 v NF</t>
        </r>
      </text>
    </comment>
    <comment ref="L39" authorId="0">
      <text>
        <r>
          <rPr>
            <b/>
            <sz val="9"/>
            <color indexed="81"/>
            <rFont val="Tahoma"/>
            <family val="2"/>
          </rPr>
          <t>Syngenta:</t>
        </r>
        <r>
          <rPr>
            <sz val="9"/>
            <color indexed="81"/>
            <rFont val="Tahoma"/>
            <family val="2"/>
          </rPr>
          <t xml:space="preserve">
1 v GG (Arjun)</t>
        </r>
      </text>
    </comment>
    <comment ref="L40" authorId="0">
      <text>
        <r>
          <rPr>
            <b/>
            <sz val="9"/>
            <color indexed="81"/>
            <rFont val="Tahoma"/>
            <family val="2"/>
          </rPr>
          <t>Syngenta:</t>
        </r>
        <r>
          <rPr>
            <sz val="9"/>
            <color indexed="81"/>
            <rFont val="Tahoma"/>
            <family val="2"/>
          </rPr>
          <t xml:space="preserve">
1 v Lux</t>
        </r>
      </text>
    </comment>
    <comment ref="L46" authorId="0">
      <text>
        <r>
          <rPr>
            <b/>
            <sz val="9"/>
            <color indexed="81"/>
            <rFont val="Tahoma"/>
            <family val="2"/>
          </rPr>
          <t>Syngenta:</t>
        </r>
        <r>
          <rPr>
            <sz val="9"/>
            <color indexed="81"/>
            <rFont val="Tahoma"/>
            <family val="2"/>
          </rPr>
          <t xml:space="preserve">
v Zurich / 2 v GG
</t>
        </r>
      </text>
    </comment>
    <comment ref="L47" authorId="0">
      <text>
        <r>
          <rPr>
            <b/>
            <sz val="9"/>
            <color indexed="81"/>
            <rFont val="Tahoma"/>
            <family val="2"/>
          </rPr>
          <t>Syngenta:</t>
        </r>
        <r>
          <rPr>
            <sz val="9"/>
            <color indexed="81"/>
            <rFont val="Tahoma"/>
            <family val="2"/>
          </rPr>
          <t xml:space="preserve">
1 v Lux / 1 v GG / 1 v ZH 3/4</t>
        </r>
      </text>
    </comment>
    <comment ref="L48" authorId="0">
      <text>
        <r>
          <rPr>
            <b/>
            <sz val="9"/>
            <color indexed="81"/>
            <rFont val="Tahoma"/>
            <family val="2"/>
          </rPr>
          <t>Syngenta:</t>
        </r>
        <r>
          <rPr>
            <sz val="9"/>
            <color indexed="81"/>
            <rFont val="Tahoma"/>
            <family val="2"/>
          </rPr>
          <t xml:space="preserve">
1 v Lux / 1 v ZH 3/4</t>
        </r>
      </text>
    </comment>
    <comment ref="L50" authorId="0">
      <text>
        <r>
          <rPr>
            <b/>
            <sz val="9"/>
            <color indexed="81"/>
            <rFont val="Tahoma"/>
            <charset val="1"/>
          </rPr>
          <t>Syngenta:</t>
        </r>
        <r>
          <rPr>
            <sz val="9"/>
            <color indexed="81"/>
            <rFont val="Tahoma"/>
            <charset val="1"/>
          </rPr>
          <t xml:space="preserve">
1 v Dragons</t>
        </r>
      </text>
    </comment>
    <comment ref="L54" authorId="0">
      <text>
        <r>
          <rPr>
            <b/>
            <sz val="9"/>
            <color indexed="81"/>
            <rFont val="Tahoma"/>
            <family val="2"/>
          </rPr>
          <t>Syngenta:</t>
        </r>
        <r>
          <rPr>
            <sz val="9"/>
            <color indexed="81"/>
            <rFont val="Tahoma"/>
            <family val="2"/>
          </rPr>
          <t xml:space="preserve">
1 v NF/ 1 v Dragons (final)</t>
        </r>
      </text>
    </comment>
    <comment ref="L55" authorId="0">
      <text>
        <r>
          <rPr>
            <b/>
            <sz val="9"/>
            <color indexed="81"/>
            <rFont val="Tahoma"/>
            <family val="2"/>
          </rPr>
          <t>Syngenta:</t>
        </r>
        <r>
          <rPr>
            <sz val="9"/>
            <color indexed="81"/>
            <rFont val="Tahoma"/>
            <family val="2"/>
          </rPr>
          <t xml:space="preserve">
1 v NF</t>
        </r>
      </text>
    </comment>
    <comment ref="L56" authorId="0">
      <text>
        <r>
          <rPr>
            <b/>
            <sz val="9"/>
            <color indexed="81"/>
            <rFont val="Tahoma"/>
            <family val="2"/>
          </rPr>
          <t>Syngenta:</t>
        </r>
        <r>
          <rPr>
            <sz val="9"/>
            <color indexed="81"/>
            <rFont val="Tahoma"/>
            <family val="2"/>
          </rPr>
          <t xml:space="preserve">
1 v Lux
</t>
        </r>
      </text>
    </comment>
    <comment ref="L58" authorId="0">
      <text>
        <r>
          <rPr>
            <b/>
            <sz val="9"/>
            <color indexed="81"/>
            <rFont val="Tahoma"/>
            <family val="2"/>
          </rPr>
          <t>Syngenta:</t>
        </r>
        <r>
          <rPr>
            <sz val="9"/>
            <color indexed="81"/>
            <rFont val="Tahoma"/>
            <family val="2"/>
          </rPr>
          <t xml:space="preserve">
1 v NF</t>
        </r>
      </text>
    </comment>
    <comment ref="L59" authorId="0">
      <text>
        <r>
          <rPr>
            <b/>
            <sz val="9"/>
            <color indexed="81"/>
            <rFont val="Tahoma"/>
            <family val="2"/>
          </rPr>
          <t>Syngenta:</t>
        </r>
        <r>
          <rPr>
            <sz val="9"/>
            <color indexed="81"/>
            <rFont val="Tahoma"/>
            <family val="2"/>
          </rPr>
          <t xml:space="preserve">
1 v Basel Dragons / 1 v NF
</t>
        </r>
      </text>
    </comment>
    <comment ref="L63" authorId="0">
      <text>
        <r>
          <rPr>
            <b/>
            <sz val="9"/>
            <color indexed="81"/>
            <rFont val="Tahoma"/>
            <family val="2"/>
          </rPr>
          <t>Syngenta:</t>
        </r>
        <r>
          <rPr>
            <sz val="9"/>
            <color indexed="81"/>
            <rFont val="Tahoma"/>
            <family val="2"/>
          </rPr>
          <t xml:space="preserve">
1 v Dragons / 1 v Zh
</t>
        </r>
      </text>
    </comment>
    <comment ref="L66" authorId="0">
      <text>
        <r>
          <rPr>
            <b/>
            <sz val="9"/>
            <color indexed="81"/>
            <rFont val="Tahoma"/>
            <family val="2"/>
          </rPr>
          <t>Syngenta:</t>
        </r>
        <r>
          <rPr>
            <sz val="9"/>
            <color indexed="81"/>
            <rFont val="Tahoma"/>
            <family val="2"/>
          </rPr>
          <t xml:space="preserve">
1 v ZH</t>
        </r>
      </text>
    </comment>
    <comment ref="L71" authorId="0">
      <text>
        <r>
          <rPr>
            <b/>
            <sz val="9"/>
            <color indexed="81"/>
            <rFont val="Tahoma"/>
            <charset val="1"/>
          </rPr>
          <t>Syngenta:</t>
        </r>
        <r>
          <rPr>
            <sz val="9"/>
            <color indexed="81"/>
            <rFont val="Tahoma"/>
            <charset val="1"/>
          </rPr>
          <t xml:space="preserve">
1 v Dragons / 1 v NF / 2 v GG</t>
        </r>
      </text>
    </comment>
    <comment ref="L73" authorId="0">
      <text>
        <r>
          <rPr>
            <b/>
            <sz val="9"/>
            <color indexed="81"/>
            <rFont val="Tahoma"/>
            <family val="2"/>
          </rPr>
          <t>Syngenta:</t>
        </r>
        <r>
          <rPr>
            <sz val="9"/>
            <color indexed="81"/>
            <rFont val="Tahoma"/>
            <family val="2"/>
          </rPr>
          <t xml:space="preserve">
1 v NF / 1 v NF 3rd</t>
        </r>
      </text>
    </comment>
    <comment ref="L74" authorId="0">
      <text>
        <r>
          <rPr>
            <b/>
            <sz val="9"/>
            <color indexed="81"/>
            <rFont val="Tahoma"/>
            <family val="2"/>
          </rPr>
          <t>Syngenta:</t>
        </r>
        <r>
          <rPr>
            <sz val="9"/>
            <color indexed="81"/>
            <rFont val="Tahoma"/>
            <family val="2"/>
          </rPr>
          <t xml:space="preserve">
1 v NF 3rd</t>
        </r>
      </text>
    </comment>
    <comment ref="L77" authorId="0">
      <text>
        <r>
          <rPr>
            <b/>
            <sz val="9"/>
            <color indexed="81"/>
            <rFont val="Tahoma"/>
            <family val="2"/>
          </rPr>
          <t>Syngenta:</t>
        </r>
        <r>
          <rPr>
            <sz val="9"/>
            <color indexed="81"/>
            <rFont val="Tahoma"/>
            <family val="2"/>
          </rPr>
          <t xml:space="preserve">
2 v NF 3rd</t>
        </r>
      </text>
    </comment>
    <comment ref="L78" authorId="0">
      <text>
        <r>
          <rPr>
            <b/>
            <sz val="9"/>
            <color indexed="81"/>
            <rFont val="Tahoma"/>
            <family val="2"/>
          </rPr>
          <t>Syngenta:</t>
        </r>
        <r>
          <rPr>
            <sz val="9"/>
            <color indexed="81"/>
            <rFont val="Tahoma"/>
            <family val="2"/>
          </rPr>
          <t xml:space="preserve">
1 v NF 3rd</t>
        </r>
      </text>
    </comment>
  </commentList>
</comments>
</file>

<file path=xl/sharedStrings.xml><?xml version="1.0" encoding="utf-8"?>
<sst xmlns="http://schemas.openxmlformats.org/spreadsheetml/2006/main" count="713" uniqueCount="342">
  <si>
    <t>Gingins</t>
  </si>
  <si>
    <t>Luxembourg</t>
  </si>
  <si>
    <t>CDL</t>
  </si>
  <si>
    <t>GINGINS INDOOR CHAMPIONSHIP</t>
  </si>
  <si>
    <t>MATCH NO</t>
  </si>
  <si>
    <t>vs</t>
  </si>
  <si>
    <t>TIME</t>
  </si>
  <si>
    <t>TEAM 1</t>
  </si>
  <si>
    <t>TEAM 2</t>
  </si>
  <si>
    <t>START</t>
  </si>
  <si>
    <t>FINISH</t>
  </si>
  <si>
    <t>RULES</t>
  </si>
  <si>
    <t>A batsman, once dismissed, shall not be allowed to bat again in the same innings</t>
  </si>
  <si>
    <t>All overs will be bowled from the same end, with the batsman crossing ends at the end of each over</t>
  </si>
  <si>
    <t>Hitting the back wall or side walls is worth 1 run (in addition to runs ran)</t>
  </si>
  <si>
    <t>There will be no deduction in the batting teams score for a wicket being lost</t>
  </si>
  <si>
    <t>GENERAL</t>
  </si>
  <si>
    <t>BATTING</t>
  </si>
  <si>
    <t>BOWLING</t>
  </si>
  <si>
    <t>The normal rules of cricket shall be complied with, noting the comments in the below sections</t>
  </si>
  <si>
    <t>Batsmen must wear full protective gear - box, pads, gloves, helmets as a minimum</t>
  </si>
  <si>
    <t>FIELDING</t>
  </si>
  <si>
    <t>OTHER NOTES</t>
  </si>
  <si>
    <t>COACHES ASSESSMENT CHART : UNDER 11's</t>
  </si>
  <si>
    <t>GINGINS GOLD</t>
  </si>
  <si>
    <t>COACHES ASSESSMENT CHART : UNDER 13's</t>
  </si>
  <si>
    <t>GINGINS</t>
  </si>
  <si>
    <t>ZURICH</t>
  </si>
  <si>
    <t>COSSONAY</t>
  </si>
  <si>
    <t>GINGINS GREEN</t>
  </si>
  <si>
    <t>BASEL</t>
  </si>
  <si>
    <t>Chinguun Enkhjin</t>
  </si>
  <si>
    <t>Charlie Young</t>
  </si>
  <si>
    <t>Jamie Anderson</t>
  </si>
  <si>
    <t>Matteo Ciserani</t>
  </si>
  <si>
    <t>Duncan Heggie</t>
  </si>
  <si>
    <t>Will Robinson</t>
  </si>
  <si>
    <t>Misghana Kassa</t>
  </si>
  <si>
    <t>Andrew Conner</t>
  </si>
  <si>
    <t>Alistair Macdiarmid</t>
  </si>
  <si>
    <t>Marco Brandler</t>
  </si>
  <si>
    <t>Omer Tarbush</t>
  </si>
  <si>
    <t>Felix Lowndes</t>
  </si>
  <si>
    <t>Sophie Stone</t>
  </si>
  <si>
    <t>Molly Lowndes</t>
  </si>
  <si>
    <t>Hakim Gordon</t>
  </si>
  <si>
    <t>Andre Zarza-Tapia</t>
  </si>
  <si>
    <t>Behrendt Ostheim</t>
  </si>
  <si>
    <t>George Long</t>
  </si>
  <si>
    <t>Iain Macdiarmid</t>
  </si>
  <si>
    <t>Sebastian Wood</t>
  </si>
  <si>
    <t>Sally Johnson</t>
  </si>
  <si>
    <t>Ronan Kenkare</t>
  </si>
  <si>
    <t>GENEVA</t>
  </si>
  <si>
    <t>Aiden Andrews</t>
  </si>
  <si>
    <t>Ed Duerden</t>
  </si>
  <si>
    <t>Theo Duerden</t>
  </si>
  <si>
    <t>Simon Pearce</t>
  </si>
  <si>
    <t>Ale Poynton</t>
  </si>
  <si>
    <t>Sam Spencer</t>
  </si>
  <si>
    <t>Vince Williamson</t>
  </si>
  <si>
    <t>Floris Winckel</t>
  </si>
  <si>
    <t>Rohan Jain</t>
  </si>
  <si>
    <t>Ruan Kruger</t>
  </si>
  <si>
    <t>James Boakes</t>
  </si>
  <si>
    <t>Alex Burnham</t>
  </si>
  <si>
    <t>Matthew Collins</t>
  </si>
  <si>
    <t>James Gaillet</t>
  </si>
  <si>
    <t>Nicolas Henderson</t>
  </si>
  <si>
    <t xml:space="preserve">Arthur Dent </t>
  </si>
  <si>
    <t>Jack Dooley</t>
  </si>
  <si>
    <t>Adithya Manoj</t>
  </si>
  <si>
    <t>Campbell Nelson</t>
  </si>
  <si>
    <t>Louis Osborne</t>
  </si>
  <si>
    <t xml:space="preserve">Marishque Puvimanasinghe </t>
  </si>
  <si>
    <t>Arjun Sehmi</t>
  </si>
  <si>
    <t>Sid Srinivasan</t>
  </si>
  <si>
    <t>Ollie Erdemoglu</t>
  </si>
  <si>
    <t>Will Fitzhugh</t>
  </si>
  <si>
    <t>Oliver Harrison</t>
  </si>
  <si>
    <t>Ian Munro</t>
  </si>
  <si>
    <t>Arnav  Sandu</t>
  </si>
  <si>
    <t>Jai Singh</t>
  </si>
  <si>
    <t>Jacob Wahlers</t>
  </si>
  <si>
    <t>Dan Millar</t>
  </si>
  <si>
    <t>Anthony Palmiero</t>
  </si>
  <si>
    <t>Matthew Willmot</t>
  </si>
  <si>
    <t>Timothy Langford</t>
  </si>
  <si>
    <t>Thomas Allen</t>
  </si>
  <si>
    <t>Alex Bucheli</t>
  </si>
  <si>
    <t>Dylan Cleaveley</t>
  </si>
  <si>
    <t>John Cumberland</t>
  </si>
  <si>
    <t>Geronimo Jones</t>
  </si>
  <si>
    <t>Max Knight</t>
  </si>
  <si>
    <t>Luca Poynton</t>
  </si>
  <si>
    <t>Mattia Uras</t>
  </si>
  <si>
    <t>Leo Vlassopulos</t>
  </si>
  <si>
    <t>James Alsop</t>
  </si>
  <si>
    <t>Tanmay Bahl</t>
  </si>
  <si>
    <t>Charlie McKellar</t>
  </si>
  <si>
    <t>Sam McKellar</t>
  </si>
  <si>
    <t>Matthew Shaw</t>
  </si>
  <si>
    <t>Jelle Veenstra</t>
  </si>
  <si>
    <t>Antar Ghazoul</t>
  </si>
  <si>
    <t>Zeki Ghazoul</t>
  </si>
  <si>
    <t>Christopher Langford</t>
  </si>
  <si>
    <t>Oliver Millar</t>
  </si>
  <si>
    <t>Jack Morris</t>
  </si>
  <si>
    <t>Joseph Morris</t>
  </si>
  <si>
    <t>Jasper Penrice</t>
  </si>
  <si>
    <t>Georgia Smith</t>
  </si>
  <si>
    <t>Luke Specogna</t>
  </si>
  <si>
    <t>Haresh Zeeman</t>
  </si>
  <si>
    <t>NOTES</t>
  </si>
  <si>
    <t>BASEL DRAGONS INDOOR TOURNAMENT</t>
  </si>
  <si>
    <t>Basel Dragons</t>
  </si>
  <si>
    <t>Zurich Crickets</t>
  </si>
  <si>
    <t>Basel Nightfuries</t>
  </si>
  <si>
    <t>Final</t>
  </si>
  <si>
    <t xml:space="preserve">8 players per team </t>
  </si>
  <si>
    <t>Pitch shall be a regulation 20 yards for U11</t>
  </si>
  <si>
    <t>A ball hitting the back wall without being hit or off the pads/body is worth 1 bye or leg bye as appropriate (in addition to runs ran)</t>
  </si>
  <si>
    <t>Group</t>
  </si>
  <si>
    <t>BASEL DRAGONS INDOOR CHAMPIONSHIP</t>
  </si>
  <si>
    <t>In the group stage a bowler may bowl no more than 2 overs in an innings</t>
  </si>
  <si>
    <t>In the event where matches are running late it may be necessary to reduce the number of overs in each innings</t>
  </si>
  <si>
    <t>In the event of two teams in a group being on equal points, the head to head determines the winner, if still equal goes to total wickets lost in the group stage, then to NRR</t>
  </si>
  <si>
    <t>A batsman shall retire at a score of 20 and is able to bat again, after all his team have batted, in the strict order of where he/she batted prior</t>
  </si>
  <si>
    <t>No run is awarded for hitting the ceiling and the ball remains live</t>
  </si>
  <si>
    <t>LBW shall apply but the benefit of the doubt goes to the batsman</t>
  </si>
  <si>
    <t>The front wall (including the scorers area) hit shall count as a regular boundary of 4 runs or 6 without bouncing and the ball is dead</t>
  </si>
  <si>
    <t>Overthrows have to be run; no runs are awarded for overthrows hitting any of the walls or going out of play</t>
  </si>
  <si>
    <t>Due to time constraints, changing wicket keepers during an innings will only be allowed under exceptional circumstances (eg injury to a player)</t>
  </si>
  <si>
    <t>A ball hitting a side wall first and then hitting the front wall will attract only the bonus for hitting the side wall ie 1 run.</t>
  </si>
  <si>
    <t>Batsman can be caught out off the ceiling and all walls, excluding a direct hit to the front wall</t>
  </si>
  <si>
    <t>Each team must provide an umpire and a scorer for each game in which they play</t>
  </si>
  <si>
    <t>If the final or third / fourth play-off is tied, the winner is the side that lost fewer wickets in the match, if still equal then super over (runs scored in 6 balls per side)</t>
  </si>
  <si>
    <t xml:space="preserve">The following points will be awarded: 6 points for a win, 3 for a tie and 1 point for losing. Bonus points will be awarded as follows for group stages: </t>
  </si>
  <si>
    <t>&gt;80 runs</t>
  </si>
  <si>
    <t>1 point</t>
  </si>
  <si>
    <t>&gt;100 runs</t>
  </si>
  <si>
    <t>2 points</t>
  </si>
  <si>
    <t>&gt;120 runs</t>
  </si>
  <si>
    <t>3 points</t>
  </si>
  <si>
    <t xml:space="preserve">Wides and no balls are awarded 2 runs and are not rebowled except in the last over of ALL innings. </t>
  </si>
  <si>
    <t>TEAMS</t>
  </si>
  <si>
    <t>Gingins +</t>
  </si>
  <si>
    <t xml:space="preserve">Batting: </t>
  </si>
  <si>
    <t>Bowling:</t>
  </si>
  <si>
    <t>Take 2 wickets</t>
  </si>
  <si>
    <t>Take 4 wickets</t>
  </si>
  <si>
    <t>Bowl opposition out</t>
  </si>
  <si>
    <t>U11 Teams</t>
  </si>
  <si>
    <t>pavel.mehta@nestle.com</t>
  </si>
  <si>
    <t xml:space="preserve">Name </t>
  </si>
  <si>
    <t>DOB ( Month / Year )</t>
  </si>
  <si>
    <t>peter.veal@syngenta.com</t>
  </si>
  <si>
    <t>Pete Veal</t>
  </si>
  <si>
    <t>Andrew Tompkin</t>
  </si>
  <si>
    <t xml:space="preserve">andrew.tompkin@gmail.com </t>
  </si>
  <si>
    <t>Akash Gill</t>
  </si>
  <si>
    <t>Pavel Mehta</t>
  </si>
  <si>
    <t xml:space="preserve">gillakash@gmail.com </t>
  </si>
  <si>
    <t>Sub</t>
  </si>
  <si>
    <t>Madhur Seth</t>
  </si>
  <si>
    <t xml:space="preserve">madhurseth101@googlemail.com </t>
  </si>
  <si>
    <t xml:space="preserve">richard.fry@cellon.lu </t>
  </si>
  <si>
    <t>Richard Fry</t>
  </si>
  <si>
    <t>Under 11's Competition - Saturday March 14 - PFAFFENHOLZ</t>
  </si>
  <si>
    <t>Under 11's Competition - Sunday March 15 - BAUMLIHOF</t>
  </si>
  <si>
    <t>League</t>
  </si>
  <si>
    <t>3/4 P</t>
  </si>
  <si>
    <t>Check</t>
  </si>
  <si>
    <t>Lux</t>
  </si>
  <si>
    <t>Sat</t>
  </si>
  <si>
    <t>Sun</t>
  </si>
  <si>
    <t>Basel</t>
  </si>
  <si>
    <t>NF</t>
  </si>
  <si>
    <t>GG</t>
  </si>
  <si>
    <t>ZH</t>
  </si>
  <si>
    <t xml:space="preserve">Gingins </t>
  </si>
  <si>
    <t>Small hall</t>
  </si>
  <si>
    <t>Presentations and departure</t>
  </si>
  <si>
    <t>3rd Place in League</t>
  </si>
  <si>
    <t>4th Place in League</t>
  </si>
  <si>
    <t>1st Place in League</t>
  </si>
  <si>
    <t>2nd Place in League</t>
  </si>
  <si>
    <t>Alison Fry</t>
  </si>
  <si>
    <t xml:space="preserve">Alec Jamieson                          </t>
  </si>
  <si>
    <t>Charlie Kirthisingha                  </t>
  </si>
  <si>
    <t>Fintan Lawlor</t>
  </si>
  <si>
    <t>Jacob Scully</t>
  </si>
  <si>
    <t>Lydie Wykes</t>
  </si>
  <si>
    <t>Alexander Davies (Sasha)</t>
  </si>
  <si>
    <t>Thomas Harper (Capt)</t>
  </si>
  <si>
    <t>Max Hoegenauer (Wk)</t>
  </si>
  <si>
    <t>Ethan Wright</t>
  </si>
  <si>
    <t>George Tompkin</t>
  </si>
  <si>
    <t>Marc Veal</t>
  </si>
  <si>
    <t>Ray Radelfinger</t>
  </si>
  <si>
    <t>Sophie Harper</t>
  </si>
  <si>
    <t>Soumil Kothari</t>
  </si>
  <si>
    <t>Ross Hunter (Capt)</t>
  </si>
  <si>
    <t>Ali Khawaja</t>
  </si>
  <si>
    <t>Charlie Grimes</t>
  </si>
  <si>
    <t>Euan Hattrick</t>
  </si>
  <si>
    <t>Finlay McIntyre</t>
  </si>
  <si>
    <r>
      <rPr>
        <sz val="7"/>
        <rFont val="Times New Roman"/>
        <family val="1"/>
      </rPr>
      <t xml:space="preserve"> </t>
    </r>
    <r>
      <rPr>
        <sz val="11"/>
        <rFont val="Calibri"/>
        <family val="2"/>
      </rPr>
      <t>Greg Veal</t>
    </r>
  </si>
  <si>
    <t>Ollie Burgess</t>
  </si>
  <si>
    <t>Shiv Ramaswamy</t>
  </si>
  <si>
    <t>Kyle Seth</t>
  </si>
  <si>
    <t>Kabir Khanna</t>
  </si>
  <si>
    <t>Ben Jackson</t>
  </si>
  <si>
    <t>Matty Patel</t>
  </si>
  <si>
    <t>Paolo Patel</t>
  </si>
  <si>
    <t>Vadim Berg</t>
  </si>
  <si>
    <t>Owen Thompson</t>
  </si>
  <si>
    <t>Sasha Hall</t>
  </si>
  <si>
    <t>Andreas Hall (Sunday)</t>
  </si>
  <si>
    <t>Wilf Chisholm</t>
  </si>
  <si>
    <t>Arjun Gill</t>
  </si>
  <si>
    <t>Gianni St Hilaire</t>
  </si>
  <si>
    <t>Ricky Bucheli</t>
  </si>
  <si>
    <t>Ashmit Agrawal (Coss)</t>
  </si>
  <si>
    <t>Kabir Mehta (Coss)</t>
  </si>
  <si>
    <t>A  hard indoor Burleigh cricket ball (or nearest equivalent) will be used</t>
  </si>
  <si>
    <t>Each run between the wickets is worth 2</t>
  </si>
  <si>
    <t>Any ball hit into the crowd area will be called dead-ball and 2 runs awarded to the batsmen. The batsmen will NOT change ends.</t>
  </si>
  <si>
    <r>
      <t xml:space="preserve">In order to qualify, players must have been </t>
    </r>
    <r>
      <rPr>
        <b/>
        <u/>
        <sz val="10"/>
        <rFont val="Calibri"/>
        <family val="2"/>
        <scheme val="minor"/>
      </rPr>
      <t xml:space="preserve">U11 years of age on 1/SEPT/2014. </t>
    </r>
    <r>
      <rPr>
        <sz val="9"/>
        <rFont val="Calibri"/>
        <family val="2"/>
        <scheme val="minor"/>
      </rPr>
      <t>Any exception to this rule must be preagreed with Tournament Director.</t>
    </r>
  </si>
  <si>
    <t>In the finals a bowler may bowl no more than 3 overs in an innings</t>
  </si>
  <si>
    <t>A no ball shall be called if the ball passes the batsman in his normal stance above waist high on the full or above shoulder high after bouncing</t>
  </si>
  <si>
    <t xml:space="preserve">If the bails have already been removed and a run out is attempted then the fielder must either raise the whole wicket from the ground whilst also holding the ball or replace the bails and then break the wicket again </t>
  </si>
  <si>
    <t xml:space="preserve">If a team is short of players an additional guest player may join the team for one game but must be approved by the tournament director. </t>
  </si>
  <si>
    <t>This guest player bats last and may only bowl 1 over.  A guest player joining the team for the duration of the tournament (ie only playing for this team) does not have this restriction</t>
  </si>
  <si>
    <t>or Basel / ZH</t>
  </si>
  <si>
    <t>Scorer:</t>
  </si>
  <si>
    <t>Kate Hoegenauer</t>
  </si>
  <si>
    <t xml:space="preserve">Scorer: </t>
  </si>
  <si>
    <t>Matt Grimes</t>
  </si>
  <si>
    <t>Umpire:</t>
  </si>
  <si>
    <t>Suresh Ramaswamy</t>
  </si>
  <si>
    <t>Michael Hall</t>
  </si>
  <si>
    <t>TBC</t>
  </si>
  <si>
    <t>All group matches and the 3/4th play-off shall be 12 overs per innings, with each innings lasting approximately 40 mins</t>
  </si>
  <si>
    <t>The FInal shall be 15 overs per innings, with each innings lasting approx 50 mins</t>
  </si>
  <si>
    <t>No fielder (wicket keepr excluded) will be allowed to field closer than 10m from the middle stump until the batsman has played the ball.</t>
  </si>
  <si>
    <t>Under 11's Competition - March 14 / 15 2015</t>
  </si>
  <si>
    <t>Team</t>
  </si>
  <si>
    <t>Gingins (Geneva)</t>
  </si>
  <si>
    <t>Played</t>
  </si>
  <si>
    <t>Won</t>
  </si>
  <si>
    <t>Lost</t>
  </si>
  <si>
    <t>Tied</t>
  </si>
  <si>
    <t>Points</t>
  </si>
  <si>
    <t>Batting Bonus Points</t>
  </si>
  <si>
    <t>Bowling Bonus Points</t>
  </si>
  <si>
    <t>Total Points</t>
  </si>
  <si>
    <t xml:space="preserve">The following points will be awarded: 6 points for a win, 3 for a tie and 1 point for losing. </t>
  </si>
  <si>
    <t xml:space="preserve">Bonus points will be awarded as follows for group stages: </t>
  </si>
  <si>
    <t>Result</t>
  </si>
  <si>
    <t>Batting Bonus</t>
  </si>
  <si>
    <t xml:space="preserve">Bowling Bonus </t>
  </si>
  <si>
    <t>Team Points</t>
  </si>
  <si>
    <t>Dragons</t>
  </si>
  <si>
    <t>Nightfuries</t>
  </si>
  <si>
    <t>Crickets</t>
  </si>
  <si>
    <t>Zurich</t>
  </si>
  <si>
    <t>Batting</t>
  </si>
  <si>
    <t>Game 1</t>
  </si>
  <si>
    <t>Game 2</t>
  </si>
  <si>
    <t>Game 3</t>
  </si>
  <si>
    <t>Game 4</t>
  </si>
  <si>
    <t>Totals</t>
  </si>
  <si>
    <t>Comments</t>
  </si>
  <si>
    <t>TOTALS</t>
  </si>
  <si>
    <t>Wickets</t>
  </si>
  <si>
    <t>OVERS</t>
  </si>
  <si>
    <t>MAIDENS</t>
  </si>
  <si>
    <t>RUNS</t>
  </si>
  <si>
    <t>Bowling OVERS / MAIDENS / RUNS / WICKETS GAME 1</t>
  </si>
  <si>
    <t>Overs</t>
  </si>
  <si>
    <t>Maidens</t>
  </si>
  <si>
    <t>Runs</t>
  </si>
  <si>
    <t>Bowling OVERS / MAIDENS / RUNS / WICKETS GAME 2</t>
  </si>
  <si>
    <t>Bowling OVERS / MAIDENS / RUNS / WICKETS GAME 3</t>
  </si>
  <si>
    <t>Bowling OVERS / MAIDENS / RUNS / WICKETS GAME 4</t>
  </si>
  <si>
    <t>Innings</t>
  </si>
  <si>
    <t>Out</t>
  </si>
  <si>
    <t>Average</t>
  </si>
  <si>
    <t>Catches</t>
  </si>
  <si>
    <t>Did not play</t>
  </si>
  <si>
    <t>Did not bat / bowl</t>
  </si>
  <si>
    <t>Economy</t>
  </si>
  <si>
    <t>W+N</t>
  </si>
  <si>
    <t>Balls / Wicket</t>
  </si>
  <si>
    <t>GBPO</t>
  </si>
  <si>
    <t>Good ball rate</t>
  </si>
  <si>
    <t>Dragons by 87 runs</t>
  </si>
  <si>
    <t>Total</t>
  </si>
  <si>
    <t>Dragons by 62 runs</t>
  </si>
  <si>
    <t>Vadim Berg (Wk)</t>
  </si>
  <si>
    <t>Nightfuries by 2 wickets</t>
  </si>
  <si>
    <t>Owen Peterson</t>
  </si>
  <si>
    <t>Owen Peterson (CDL)</t>
  </si>
  <si>
    <t>Fintan Lawlor (wk)</t>
  </si>
  <si>
    <t>Gingins by 56 runs</t>
  </si>
  <si>
    <t>William</t>
  </si>
  <si>
    <r>
      <rPr>
        <sz val="10"/>
        <color rgb="FFFF0000"/>
        <rFont val="Calibri"/>
        <family val="2"/>
        <scheme val="minor"/>
      </rPr>
      <t>Rahul Sharma</t>
    </r>
    <r>
      <rPr>
        <sz val="10"/>
        <color rgb="FF000000"/>
        <rFont val="Calibri"/>
        <family val="2"/>
        <scheme val="minor"/>
      </rPr>
      <t xml:space="preserve"> William</t>
    </r>
  </si>
  <si>
    <t>Gingins by 9 runs</t>
  </si>
  <si>
    <t>Stumping v Lux</t>
  </si>
  <si>
    <t>Dragons by 64 runs</t>
  </si>
  <si>
    <t>Luxembourg by 3 runs</t>
  </si>
  <si>
    <t>Kyle / Soumil / Ollie</t>
  </si>
  <si>
    <t>Zurich by 4 wickets</t>
  </si>
  <si>
    <t>Dragons by 6 wickets</t>
  </si>
  <si>
    <t>and run out v NF</t>
  </si>
  <si>
    <t xml:space="preserve">Game 5 </t>
  </si>
  <si>
    <t>Bowling OVERS / MAIDENS / RUNS / WICKETS GAME 5</t>
  </si>
  <si>
    <t>Catch v GG for bonus point into play off</t>
  </si>
  <si>
    <t>Qualify for final</t>
  </si>
  <si>
    <t>Quality for final</t>
  </si>
  <si>
    <t>Qualify for 3rd / 4th play off</t>
  </si>
  <si>
    <t>Narrowly miss out on play off</t>
  </si>
  <si>
    <t>Gingins won by 4 wickets</t>
  </si>
  <si>
    <r>
      <rPr>
        <b/>
        <u/>
        <sz val="16"/>
        <rFont val="Calibri"/>
        <family val="2"/>
        <scheme val="minor"/>
      </rPr>
      <t>Basel Dragons</t>
    </r>
    <r>
      <rPr>
        <b/>
        <sz val="16"/>
        <rFont val="Calibri"/>
        <family val="2"/>
        <scheme val="minor"/>
      </rPr>
      <t xml:space="preserve"> won by 1 wickets</t>
    </r>
  </si>
  <si>
    <r>
      <rPr>
        <b/>
        <u/>
        <sz val="16"/>
        <rFont val="Calibri"/>
        <family val="2"/>
        <scheme val="minor"/>
      </rPr>
      <t>Zurich Cricket</t>
    </r>
    <r>
      <rPr>
        <b/>
        <sz val="16"/>
        <rFont val="Calibri"/>
        <family val="2"/>
        <scheme val="minor"/>
      </rPr>
      <t>s won by 17 runs</t>
    </r>
  </si>
  <si>
    <t>Winners</t>
  </si>
  <si>
    <t>Runners Up</t>
  </si>
  <si>
    <t>Play off Winners</t>
  </si>
  <si>
    <t>Team Awards</t>
  </si>
  <si>
    <t>Individual Awards</t>
  </si>
  <si>
    <t>Best Batsman</t>
  </si>
  <si>
    <t>Max Hoegenauer (Basel Dragons)</t>
  </si>
  <si>
    <t xml:space="preserve">Best Bowler </t>
  </si>
  <si>
    <t>Tom Harper (Basel Dragons)</t>
  </si>
  <si>
    <t>Best Fielder</t>
  </si>
  <si>
    <t>Owen Peterson (Gingins+)</t>
  </si>
  <si>
    <t>Special Award</t>
  </si>
  <si>
    <t>Owen Thompson (Zurich Crickets) - signed match ball for Hattrick v Basel NF</t>
  </si>
  <si>
    <t>Injured</t>
  </si>
  <si>
    <t>run out v Dragons (final)</t>
  </si>
  <si>
    <t>Kyle - 1 stumping v Lux / 1 run out v Dragons (final)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</si>
</sst>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1" x14ac:knownFonts="1">
    <font>
      <sz val="10"/>
      <name val="Arial"/>
    </font>
    <font>
      <b/>
      <sz val="36"/>
      <name val="Times New Roman"/>
      <family val="1"/>
    </font>
    <font>
      <b/>
      <sz val="36"/>
      <color indexed="8"/>
      <name val="Times New Roman"/>
      <family val="1"/>
    </font>
    <font>
      <sz val="10"/>
      <color rgb="FF000000"/>
      <name val="Verdana"/>
      <family val="2"/>
    </font>
    <font>
      <sz val="10"/>
      <name val="Calibri"/>
      <family val="2"/>
      <scheme val="minor"/>
    </font>
    <font>
      <sz val="12"/>
      <name val="Calibri"/>
      <family val="2"/>
      <scheme val="minor"/>
    </font>
    <font>
      <sz val="20"/>
      <name val="Calibri"/>
      <family val="2"/>
      <scheme val="minor"/>
    </font>
    <font>
      <b/>
      <sz val="14"/>
      <name val="Calibri"/>
      <family val="2"/>
      <scheme val="minor"/>
    </font>
    <font>
      <sz val="14"/>
      <name val="Calibri"/>
      <family val="2"/>
      <scheme val="minor"/>
    </font>
    <font>
      <b/>
      <sz val="12"/>
      <color rgb="FF000000"/>
      <name val="Calibri"/>
      <family val="2"/>
      <scheme val="minor"/>
    </font>
    <font>
      <b/>
      <sz val="36"/>
      <color rgb="FF000000"/>
      <name val="Calibri"/>
      <family val="2"/>
      <scheme val="minor"/>
    </font>
    <font>
      <b/>
      <sz val="36"/>
      <name val="Calibri"/>
      <family val="2"/>
      <scheme val="minor"/>
    </font>
    <font>
      <b/>
      <sz val="36"/>
      <color rgb="FFFFC000"/>
      <name val="Calibri"/>
      <family val="2"/>
      <scheme val="minor"/>
    </font>
    <font>
      <b/>
      <sz val="20"/>
      <name val="Calibri"/>
      <family val="2"/>
      <scheme val="minor"/>
    </font>
    <font>
      <b/>
      <sz val="48"/>
      <name val="Calibri"/>
      <family val="2"/>
      <scheme val="minor"/>
    </font>
    <font>
      <b/>
      <sz val="48"/>
      <color rgb="FFFFC000"/>
      <name val="Calibri"/>
      <family val="2"/>
      <scheme val="minor"/>
    </font>
    <font>
      <sz val="10"/>
      <name val="Arial"/>
      <family val="2"/>
    </font>
    <font>
      <b/>
      <sz val="10"/>
      <name val="Calibri"/>
      <family val="2"/>
      <scheme val="minor"/>
    </font>
    <font>
      <b/>
      <sz val="26"/>
      <name val="Calibri"/>
      <family val="2"/>
      <scheme val="minor"/>
    </font>
    <font>
      <b/>
      <sz val="16"/>
      <name val="Calibri"/>
      <family val="2"/>
      <scheme val="minor"/>
    </font>
    <font>
      <sz val="16"/>
      <name val="Calibri"/>
      <family val="2"/>
      <scheme val="minor"/>
    </font>
    <font>
      <sz val="16"/>
      <name val="Arial"/>
      <family val="2"/>
    </font>
    <font>
      <sz val="11"/>
      <color rgb="FF006100"/>
      <name val="Calibri"/>
      <family val="2"/>
      <scheme val="minor"/>
    </font>
    <font>
      <sz val="11"/>
      <color rgb="FF9C6500"/>
      <name val="Calibri"/>
      <family val="2"/>
      <scheme val="minor"/>
    </font>
    <font>
      <b/>
      <sz val="11"/>
      <color theme="1"/>
      <name val="Calibri"/>
      <family val="2"/>
      <scheme val="minor"/>
    </font>
    <font>
      <b/>
      <u/>
      <sz val="10"/>
      <name val="Calibri"/>
      <family val="2"/>
      <scheme val="minor"/>
    </font>
    <font>
      <u/>
      <sz val="10"/>
      <color theme="10"/>
      <name val="Arial"/>
      <family val="2"/>
    </font>
    <font>
      <b/>
      <sz val="10"/>
      <color theme="1"/>
      <name val="Calibri"/>
      <family val="2"/>
      <scheme val="minor"/>
    </font>
    <font>
      <b/>
      <sz val="10"/>
      <color indexed="8"/>
      <name val="Calibri"/>
      <family val="2"/>
      <scheme val="minor"/>
    </font>
    <font>
      <sz val="10"/>
      <color theme="1"/>
      <name val="Calibri"/>
      <family val="2"/>
      <scheme val="minor"/>
    </font>
    <font>
      <sz val="10"/>
      <color rgb="FF222222"/>
      <name val="Calibri"/>
      <family val="2"/>
      <scheme val="minor"/>
    </font>
    <font>
      <sz val="10"/>
      <color rgb="FF000000"/>
      <name val="Calibri"/>
      <family val="2"/>
      <scheme val="minor"/>
    </font>
    <font>
      <b/>
      <sz val="16"/>
      <color theme="0"/>
      <name val="Calibri"/>
      <family val="2"/>
      <scheme val="minor"/>
    </font>
    <font>
      <b/>
      <sz val="12"/>
      <name val="Calibri"/>
      <family val="2"/>
      <scheme val="minor"/>
    </font>
    <font>
      <sz val="10"/>
      <color rgb="FF1F497D"/>
      <name val="Arial"/>
      <family val="2"/>
    </font>
    <font>
      <sz val="11"/>
      <name val="Calibri"/>
      <family val="2"/>
    </font>
    <font>
      <sz val="7"/>
      <name val="Times New Roman"/>
      <family val="1"/>
    </font>
    <font>
      <u/>
      <sz val="10"/>
      <name val="Calibri"/>
      <family val="2"/>
      <scheme val="minor"/>
    </font>
    <font>
      <sz val="9"/>
      <name val="Calibri"/>
      <family val="2"/>
      <scheme val="minor"/>
    </font>
    <font>
      <b/>
      <sz val="11"/>
      <name val="Calibri"/>
      <family val="2"/>
    </font>
    <font>
      <sz val="9"/>
      <color indexed="81"/>
      <name val="Tahoma"/>
      <charset val="1"/>
    </font>
    <font>
      <b/>
      <sz val="9"/>
      <color indexed="81"/>
      <name val="Tahoma"/>
      <charset val="1"/>
    </font>
    <font>
      <sz val="9"/>
      <color indexed="81"/>
      <name val="Tahoma"/>
      <family val="2"/>
    </font>
    <font>
      <b/>
      <sz val="9"/>
      <color indexed="81"/>
      <name val="Tahoma"/>
      <family val="2"/>
    </font>
    <font>
      <sz val="10"/>
      <color rgb="FFFF0000"/>
      <name val="Calibri"/>
      <family val="2"/>
      <scheme val="minor"/>
    </font>
    <font>
      <b/>
      <i/>
      <sz val="10"/>
      <name val="Arial"/>
      <family val="2"/>
    </font>
    <font>
      <b/>
      <sz val="18"/>
      <name val="Calibri"/>
      <family val="2"/>
      <scheme val="minor"/>
    </font>
    <font>
      <sz val="18"/>
      <name val="Calibri"/>
      <family val="2"/>
      <scheme val="minor"/>
    </font>
    <font>
      <sz val="18"/>
      <name val="Arial"/>
      <family val="2"/>
    </font>
    <font>
      <b/>
      <u/>
      <sz val="16"/>
      <name val="Calibri"/>
      <family val="2"/>
      <scheme val="minor"/>
    </font>
    <font>
      <b/>
      <sz val="16"/>
      <name val="Arial"/>
      <family val="2"/>
    </font>
  </fonts>
  <fills count="13">
    <fill>
      <patternFill patternType="none"/>
    </fill>
    <fill>
      <patternFill patternType="gray125"/>
    </fill>
    <fill>
      <patternFill patternType="solid">
        <fgColor theme="9" tint="0.79998168889431442"/>
        <bgColor indexed="64"/>
      </patternFill>
    </fill>
    <fill>
      <patternFill patternType="solid">
        <fgColor rgb="FF009900"/>
        <bgColor indexed="64"/>
      </patternFill>
    </fill>
    <fill>
      <patternFill patternType="solid">
        <fgColor theme="0"/>
        <bgColor indexed="64"/>
      </patternFill>
    </fill>
    <fill>
      <patternFill patternType="solid">
        <fgColor rgb="FFFF0000"/>
        <bgColor indexed="64"/>
      </patternFill>
    </fill>
    <fill>
      <patternFill patternType="solid">
        <fgColor rgb="FFC6EFCE"/>
      </patternFill>
    </fill>
    <fill>
      <patternFill patternType="solid">
        <fgColor rgb="FFFFEB9C"/>
      </patternFill>
    </fill>
    <fill>
      <patternFill patternType="solid">
        <fgColor theme="6" tint="0.79998168889431442"/>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theme="0" tint="-0.24994659260841701"/>
        <bgColor indexed="64"/>
      </patternFill>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16" fillId="0" borderId="0"/>
    <xf numFmtId="0" fontId="22" fillId="6" borderId="0" applyNumberFormat="0" applyBorder="0" applyAlignment="0" applyProtection="0"/>
    <xf numFmtId="0" fontId="23" fillId="7" borderId="0" applyNumberFormat="0" applyBorder="0" applyAlignment="0" applyProtection="0"/>
    <xf numFmtId="0" fontId="26" fillId="0" borderId="0" applyNumberFormat="0" applyFill="0" applyBorder="0" applyAlignment="0" applyProtection="0"/>
  </cellStyleXfs>
  <cellXfs count="221">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4" fillId="0" borderId="0" xfId="0" applyFont="1" applyAlignment="1">
      <alignment vertical="center"/>
    </xf>
    <xf numFmtId="0" fontId="4" fillId="0" borderId="2" xfId="0" applyFont="1" applyBorder="1" applyAlignment="1">
      <alignment horizontal="center"/>
    </xf>
    <xf numFmtId="0" fontId="4" fillId="0" borderId="3" xfId="0" applyFont="1" applyBorder="1" applyAlignment="1">
      <alignment vertical="center"/>
    </xf>
    <xf numFmtId="0" fontId="8" fillId="0" borderId="0" xfId="0" applyFont="1"/>
    <xf numFmtId="0" fontId="4" fillId="0" borderId="0" xfId="0" applyFont="1" applyAlignment="1">
      <alignment horizontal="center"/>
    </xf>
    <xf numFmtId="0" fontId="4" fillId="0" borderId="0" xfId="0" applyFont="1" applyAlignment="1">
      <alignment horizontal="center"/>
    </xf>
    <xf numFmtId="0" fontId="4" fillId="0" borderId="0" xfId="0" applyFont="1" applyBorder="1" applyAlignment="1">
      <alignment vertical="center"/>
    </xf>
    <xf numFmtId="0" fontId="9" fillId="0" borderId="0" xfId="0" applyFont="1" applyAlignment="1">
      <alignment horizontal="justify" vertical="center"/>
    </xf>
    <xf numFmtId="0" fontId="4" fillId="0" borderId="0" xfId="0" applyFont="1" applyAlignment="1">
      <alignment horizontal="center"/>
    </xf>
    <xf numFmtId="0" fontId="10" fillId="0" borderId="0" xfId="0" applyFont="1" applyAlignment="1">
      <alignment horizontal="justify" vertical="center"/>
    </xf>
    <xf numFmtId="0" fontId="1" fillId="0" borderId="0" xfId="0" applyFont="1" applyAlignment="1">
      <alignment horizontal="justify" vertical="center"/>
    </xf>
    <xf numFmtId="0" fontId="2" fillId="0" borderId="0" xfId="0" applyFont="1" applyAlignment="1">
      <alignment horizontal="justify" vertical="center"/>
    </xf>
    <xf numFmtId="0" fontId="11" fillId="0" borderId="0" xfId="0" applyFont="1" applyAlignment="1">
      <alignment vertical="center"/>
    </xf>
    <xf numFmtId="0" fontId="10" fillId="0" borderId="0" xfId="0" applyFont="1" applyBorder="1" applyAlignment="1">
      <alignment horizontal="justify" vertical="center"/>
    </xf>
    <xf numFmtId="0" fontId="17" fillId="0" borderId="0" xfId="0" applyFont="1"/>
    <xf numFmtId="0" fontId="4" fillId="0" borderId="0" xfId="0" applyFont="1"/>
    <xf numFmtId="0" fontId="20" fillId="0" borderId="0" xfId="0" applyFont="1"/>
    <xf numFmtId="0" fontId="19" fillId="0" borderId="0" xfId="0" applyFont="1" applyAlignment="1">
      <alignment horizontal="center" wrapText="1"/>
    </xf>
    <xf numFmtId="0" fontId="19" fillId="0" borderId="0" xfId="0" applyFont="1"/>
    <xf numFmtId="0" fontId="20" fillId="2" borderId="0" xfId="0" applyFont="1" applyFill="1" applyAlignment="1">
      <alignment horizontal="center"/>
    </xf>
    <xf numFmtId="2" fontId="20" fillId="2" borderId="0" xfId="0" applyNumberFormat="1" applyFont="1" applyFill="1" applyAlignment="1">
      <alignment horizontal="center"/>
    </xf>
    <xf numFmtId="0" fontId="19" fillId="2" borderId="0" xfId="0" applyFont="1" applyFill="1" applyAlignment="1">
      <alignment horizontal="center"/>
    </xf>
    <xf numFmtId="0" fontId="20" fillId="4" borderId="0" xfId="0" applyFont="1" applyFill="1" applyAlignment="1">
      <alignment horizontal="center"/>
    </xf>
    <xf numFmtId="0" fontId="19" fillId="4" borderId="0" xfId="0" applyFont="1" applyFill="1" applyAlignment="1">
      <alignment horizontal="center"/>
    </xf>
    <xf numFmtId="0" fontId="21" fillId="0" borderId="0" xfId="1" applyFont="1"/>
    <xf numFmtId="0" fontId="21" fillId="0" borderId="0" xfId="0" applyFont="1"/>
    <xf numFmtId="0" fontId="4" fillId="0" borderId="0" xfId="0" applyFont="1" applyAlignment="1">
      <alignment horizontal="center"/>
    </xf>
    <xf numFmtId="2" fontId="20" fillId="4" borderId="0" xfId="0" applyNumberFormat="1" applyFont="1" applyFill="1" applyAlignment="1">
      <alignment horizontal="center"/>
    </xf>
    <xf numFmtId="0" fontId="4" fillId="0" borderId="0" xfId="0" applyFont="1" applyAlignment="1">
      <alignment horizontal="center"/>
    </xf>
    <xf numFmtId="0" fontId="4" fillId="0" borderId="0" xfId="0" applyFont="1" applyAlignment="1">
      <alignment horizontal="left"/>
    </xf>
    <xf numFmtId="0" fontId="0" fillId="0" borderId="0" xfId="0" applyFont="1"/>
    <xf numFmtId="0" fontId="0" fillId="0" borderId="0" xfId="0" applyFont="1" applyAlignment="1"/>
    <xf numFmtId="0" fontId="17" fillId="6" borderId="22" xfId="2" applyFont="1" applyBorder="1"/>
    <xf numFmtId="0" fontId="17" fillId="6" borderId="23" xfId="2" applyFont="1" applyBorder="1"/>
    <xf numFmtId="0" fontId="4" fillId="6" borderId="18" xfId="2" applyFont="1" applyBorder="1"/>
    <xf numFmtId="0" fontId="4" fillId="6" borderId="24" xfId="2" applyFont="1" applyBorder="1"/>
    <xf numFmtId="0" fontId="4" fillId="6" borderId="0" xfId="2" applyFont="1"/>
    <xf numFmtId="0" fontId="24" fillId="0" borderId="0" xfId="0" applyFont="1"/>
    <xf numFmtId="0" fontId="27" fillId="0" borderId="1" xfId="0" applyFont="1" applyBorder="1" applyAlignment="1">
      <alignment horizontal="center"/>
    </xf>
    <xf numFmtId="0" fontId="28" fillId="0" borderId="1" xfId="0" applyFont="1" applyBorder="1" applyAlignment="1">
      <alignment horizontal="center"/>
    </xf>
    <xf numFmtId="14" fontId="29" fillId="0" borderId="1" xfId="0" applyNumberFormat="1" applyFont="1" applyBorder="1" applyAlignment="1">
      <alignment horizontal="center"/>
    </xf>
    <xf numFmtId="0" fontId="29" fillId="0" borderId="1" xfId="0" applyFont="1" applyBorder="1" applyAlignment="1">
      <alignment horizontal="center"/>
    </xf>
    <xf numFmtId="0" fontId="30" fillId="0" borderId="1" xfId="0" applyFont="1" applyBorder="1" applyAlignment="1">
      <alignment horizontal="center" wrapText="1"/>
    </xf>
    <xf numFmtId="0" fontId="29" fillId="6" borderId="18" xfId="2" applyFont="1" applyBorder="1"/>
    <xf numFmtId="0" fontId="29" fillId="6" borderId="24" xfId="2" applyFont="1" applyBorder="1"/>
    <xf numFmtId="0" fontId="29" fillId="0" borderId="0" xfId="0" applyFont="1" applyBorder="1" applyAlignment="1">
      <alignment horizontal="center"/>
    </xf>
    <xf numFmtId="17" fontId="29" fillId="0" borderId="0" xfId="0" applyNumberFormat="1" applyFont="1" applyBorder="1" applyAlignment="1">
      <alignment horizontal="center"/>
    </xf>
    <xf numFmtId="0" fontId="26" fillId="6" borderId="24" xfId="4" applyFill="1" applyBorder="1"/>
    <xf numFmtId="0" fontId="16" fillId="0" borderId="0" xfId="0" applyFont="1" applyAlignment="1">
      <alignment horizontal="right"/>
    </xf>
    <xf numFmtId="2" fontId="20" fillId="0" borderId="0" xfId="0" applyNumberFormat="1" applyFont="1"/>
    <xf numFmtId="2" fontId="20" fillId="0" borderId="0" xfId="0" applyNumberFormat="1" applyFont="1" applyAlignment="1">
      <alignment horizontal="center"/>
    </xf>
    <xf numFmtId="0" fontId="19" fillId="2" borderId="0" xfId="0" applyFont="1" applyFill="1" applyAlignment="1">
      <alignment horizontal="left"/>
    </xf>
    <xf numFmtId="0" fontId="20" fillId="2" borderId="0" xfId="0" applyFont="1" applyFill="1" applyAlignment="1">
      <alignment horizontal="left"/>
    </xf>
    <xf numFmtId="0" fontId="33" fillId="0" borderId="0" xfId="0" applyFont="1"/>
    <xf numFmtId="0" fontId="34" fillId="0" borderId="0" xfId="0" applyFont="1" applyAlignment="1">
      <alignment vertical="center"/>
    </xf>
    <xf numFmtId="164" fontId="29" fillId="0" borderId="1" xfId="0" applyNumberFormat="1" applyFont="1" applyBorder="1" applyAlignment="1">
      <alignment horizontal="center"/>
    </xf>
    <xf numFmtId="0" fontId="31" fillId="0" borderId="1" xfId="0" applyFont="1" applyBorder="1" applyAlignment="1">
      <alignment horizontal="left" wrapText="1"/>
    </xf>
    <xf numFmtId="0" fontId="29" fillId="0" borderId="1" xfId="0" applyFont="1" applyBorder="1" applyAlignment="1">
      <alignment horizontal="left"/>
    </xf>
    <xf numFmtId="0" fontId="35" fillId="0" borderId="1" xfId="0" applyFont="1" applyBorder="1" applyAlignment="1">
      <alignment horizontal="left" wrapText="1"/>
    </xf>
    <xf numFmtId="0" fontId="35" fillId="0" borderId="1" xfId="0" applyFont="1" applyBorder="1" applyAlignment="1">
      <alignment horizontal="left"/>
    </xf>
    <xf numFmtId="0" fontId="29" fillId="0" borderId="1" xfId="1" applyFont="1" applyBorder="1" applyAlignment="1">
      <alignment horizontal="center"/>
    </xf>
    <xf numFmtId="0" fontId="31" fillId="0" borderId="1" xfId="1" applyFont="1" applyBorder="1" applyAlignment="1">
      <alignment horizontal="center" wrapText="1"/>
    </xf>
    <xf numFmtId="0" fontId="30" fillId="0" borderId="25" xfId="0" applyFont="1" applyBorder="1" applyAlignment="1">
      <alignment horizontal="center" wrapText="1"/>
    </xf>
    <xf numFmtId="0" fontId="16" fillId="0" borderId="26" xfId="0" applyFont="1" applyBorder="1" applyAlignment="1">
      <alignment horizontal="center"/>
    </xf>
    <xf numFmtId="0" fontId="4" fillId="0" borderId="0" xfId="0" applyFont="1" applyAlignment="1">
      <alignment horizontal="center"/>
    </xf>
    <xf numFmtId="0" fontId="4" fillId="0" borderId="0" xfId="0" applyFont="1" applyAlignment="1">
      <alignment horizontal="left" wrapText="1"/>
    </xf>
    <xf numFmtId="0" fontId="4" fillId="0" borderId="0" xfId="0" applyFont="1" applyAlignment="1">
      <alignment horizontal="center"/>
    </xf>
    <xf numFmtId="0" fontId="19" fillId="0" borderId="0" xfId="0" applyFont="1" applyAlignment="1">
      <alignment horizontal="center"/>
    </xf>
    <xf numFmtId="0" fontId="20" fillId="0" borderId="0" xfId="0" applyFont="1" applyAlignment="1">
      <alignment horizontal="center"/>
    </xf>
    <xf numFmtId="0" fontId="37" fillId="0" borderId="0" xfId="0" applyFont="1"/>
    <xf numFmtId="0" fontId="19" fillId="0" borderId="0" xfId="0" applyFont="1" applyFill="1" applyAlignment="1">
      <alignment horizontal="left"/>
    </xf>
    <xf numFmtId="0" fontId="4" fillId="0" borderId="0" xfId="0" applyFont="1" applyAlignment="1">
      <alignment horizontal="center"/>
    </xf>
    <xf numFmtId="0" fontId="20" fillId="0" borderId="0" xfId="0" applyFont="1" applyAlignment="1">
      <alignment horizontal="center"/>
    </xf>
    <xf numFmtId="0" fontId="19" fillId="0" borderId="0" xfId="0" applyFont="1" applyAlignment="1">
      <alignment horizontal="center"/>
    </xf>
    <xf numFmtId="0" fontId="20" fillId="0" borderId="0" xfId="0" applyFont="1" applyAlignment="1">
      <alignment horizontal="left"/>
    </xf>
    <xf numFmtId="0" fontId="19" fillId="0" borderId="0" xfId="0" applyFont="1" applyAlignment="1">
      <alignment horizontal="left" wrapText="1"/>
    </xf>
    <xf numFmtId="0" fontId="19" fillId="0" borderId="0" xfId="0" applyFont="1" applyAlignment="1">
      <alignment horizontal="left"/>
    </xf>
    <xf numFmtId="0" fontId="0" fillId="0" borderId="0" xfId="0" applyAlignment="1"/>
    <xf numFmtId="0" fontId="4" fillId="0" borderId="22" xfId="0" applyFont="1" applyBorder="1"/>
    <xf numFmtId="0" fontId="4" fillId="0" borderId="27" xfId="0" applyFont="1" applyBorder="1" applyAlignment="1">
      <alignment horizontal="center"/>
    </xf>
    <xf numFmtId="0" fontId="4" fillId="0" borderId="23" xfId="0" applyFont="1" applyBorder="1" applyAlignment="1">
      <alignment horizontal="center"/>
    </xf>
    <xf numFmtId="0" fontId="4" fillId="0" borderId="18" xfId="0" applyFont="1" applyBorder="1"/>
    <xf numFmtId="0" fontId="4" fillId="0" borderId="0" xfId="0" applyFont="1" applyBorder="1" applyAlignment="1">
      <alignment horizontal="center"/>
    </xf>
    <xf numFmtId="0" fontId="4" fillId="0" borderId="24" xfId="0" applyFont="1" applyBorder="1" applyAlignment="1">
      <alignment horizontal="center"/>
    </xf>
    <xf numFmtId="0" fontId="4" fillId="0" borderId="0" xfId="0" applyFont="1" applyBorder="1" applyAlignment="1">
      <alignment horizontal="left"/>
    </xf>
    <xf numFmtId="0" fontId="4" fillId="0" borderId="28" xfId="0" applyFont="1" applyBorder="1"/>
    <xf numFmtId="0" fontId="4" fillId="0" borderId="29" xfId="0" applyFont="1" applyBorder="1" applyAlignment="1">
      <alignment horizontal="center"/>
    </xf>
    <xf numFmtId="0" fontId="4" fillId="0" borderId="29" xfId="0" applyFont="1" applyBorder="1" applyAlignment="1">
      <alignment horizontal="left"/>
    </xf>
    <xf numFmtId="0" fontId="4" fillId="0" borderId="30" xfId="0" applyFont="1" applyBorder="1" applyAlignment="1">
      <alignment horizontal="center"/>
    </xf>
    <xf numFmtId="0" fontId="30" fillId="0" borderId="1" xfId="0" applyFont="1" applyBorder="1" applyAlignment="1">
      <alignment horizontal="left" wrapText="1"/>
    </xf>
    <xf numFmtId="0" fontId="31" fillId="0" borderId="1" xfId="1" applyFont="1" applyBorder="1" applyAlignment="1">
      <alignment horizontal="left" wrapText="1"/>
    </xf>
    <xf numFmtId="0" fontId="29" fillId="0" borderId="1" xfId="1" applyFont="1" applyBorder="1" applyAlignment="1">
      <alignment horizontal="left"/>
    </xf>
    <xf numFmtId="0" fontId="39" fillId="0" borderId="1" xfId="0" applyFont="1" applyBorder="1" applyAlignment="1">
      <alignment horizontal="center" wrapText="1"/>
    </xf>
    <xf numFmtId="0" fontId="35" fillId="8" borderId="1" xfId="0" applyFont="1" applyFill="1" applyBorder="1" applyAlignment="1">
      <alignment horizontal="left" wrapText="1"/>
    </xf>
    <xf numFmtId="0" fontId="27" fillId="0" borderId="4" xfId="0" applyFont="1" applyBorder="1" applyAlignment="1">
      <alignment horizontal="center"/>
    </xf>
    <xf numFmtId="0" fontId="35" fillId="0" borderId="4" xfId="0" applyFont="1" applyBorder="1" applyAlignment="1">
      <alignment horizontal="left" wrapText="1"/>
    </xf>
    <xf numFmtId="0" fontId="35" fillId="0" borderId="4" xfId="0" applyFont="1" applyBorder="1" applyAlignment="1">
      <alignment horizontal="left"/>
    </xf>
    <xf numFmtId="0" fontId="28" fillId="0" borderId="4" xfId="0" applyFont="1" applyBorder="1" applyAlignment="1">
      <alignment horizontal="center"/>
    </xf>
    <xf numFmtId="0" fontId="30" fillId="0" borderId="4" xfId="0" applyFont="1" applyBorder="1" applyAlignment="1">
      <alignment horizontal="left" wrapText="1"/>
    </xf>
    <xf numFmtId="0" fontId="31" fillId="0" borderId="4" xfId="0" applyFont="1" applyBorder="1" applyAlignment="1">
      <alignment horizontal="left" wrapText="1"/>
    </xf>
    <xf numFmtId="0" fontId="29" fillId="0" borderId="4" xfId="0" applyFont="1" applyBorder="1" applyAlignment="1">
      <alignment horizontal="left"/>
    </xf>
    <xf numFmtId="0" fontId="31" fillId="0" borderId="4" xfId="1" applyFont="1" applyBorder="1" applyAlignment="1">
      <alignment horizontal="left" wrapText="1"/>
    </xf>
    <xf numFmtId="0" fontId="29" fillId="0" borderId="4" xfId="1" applyFont="1" applyBorder="1" applyAlignment="1">
      <alignment horizontal="left"/>
    </xf>
    <xf numFmtId="0" fontId="39" fillId="0" borderId="4" xfId="0" applyFont="1" applyBorder="1" applyAlignment="1">
      <alignment horizontal="left" wrapText="1"/>
    </xf>
    <xf numFmtId="0" fontId="27" fillId="0" borderId="6" xfId="0" applyFont="1" applyBorder="1" applyAlignment="1">
      <alignment horizontal="center"/>
    </xf>
    <xf numFmtId="0" fontId="35" fillId="0" borderId="6" xfId="0" applyFont="1" applyBorder="1" applyAlignment="1">
      <alignment horizontal="left" wrapText="1"/>
    </xf>
    <xf numFmtId="0" fontId="27" fillId="0" borderId="34" xfId="0" applyFont="1" applyBorder="1" applyAlignment="1">
      <alignment horizontal="center"/>
    </xf>
    <xf numFmtId="0" fontId="27" fillId="0" borderId="35" xfId="0" applyFont="1" applyBorder="1" applyAlignment="1">
      <alignment horizontal="center"/>
    </xf>
    <xf numFmtId="0" fontId="35" fillId="0" borderId="34" xfId="0" applyFont="1" applyBorder="1" applyAlignment="1">
      <alignment horizontal="left" wrapText="1"/>
    </xf>
    <xf numFmtId="0" fontId="35" fillId="0" borderId="35" xfId="0" applyFont="1" applyBorder="1" applyAlignment="1">
      <alignment horizontal="left" wrapText="1"/>
    </xf>
    <xf numFmtId="0" fontId="35" fillId="0" borderId="36" xfId="0" applyFont="1" applyBorder="1" applyAlignment="1">
      <alignment horizontal="left" wrapText="1"/>
    </xf>
    <xf numFmtId="0" fontId="35" fillId="0" borderId="37" xfId="0" applyFont="1" applyBorder="1" applyAlignment="1">
      <alignment horizontal="left" wrapText="1"/>
    </xf>
    <xf numFmtId="0" fontId="35" fillId="0" borderId="38" xfId="0" applyFont="1" applyBorder="1" applyAlignment="1">
      <alignment horizontal="left" wrapText="1"/>
    </xf>
    <xf numFmtId="0" fontId="39" fillId="0" borderId="36" xfId="0" applyFont="1" applyBorder="1" applyAlignment="1">
      <alignment horizontal="center" wrapText="1"/>
    </xf>
    <xf numFmtId="0" fontId="24" fillId="9" borderId="1" xfId="0" applyFont="1" applyFill="1" applyBorder="1" applyAlignment="1">
      <alignment horizontal="center"/>
    </xf>
    <xf numFmtId="0" fontId="24" fillId="10" borderId="1" xfId="0" applyFont="1" applyFill="1" applyBorder="1" applyAlignment="1">
      <alignment horizontal="center"/>
    </xf>
    <xf numFmtId="0" fontId="27" fillId="0" borderId="5" xfId="0" applyFont="1" applyBorder="1" applyAlignment="1">
      <alignment horizontal="center"/>
    </xf>
    <xf numFmtId="0" fontId="27" fillId="0" borderId="4" xfId="0" applyFont="1" applyBorder="1" applyAlignment="1">
      <alignment horizontal="center"/>
    </xf>
    <xf numFmtId="0" fontId="35" fillId="8" borderId="1" xfId="0" applyFont="1" applyFill="1" applyBorder="1" applyAlignment="1">
      <alignment horizontal="center" wrapText="1"/>
    </xf>
    <xf numFmtId="0" fontId="35" fillId="8" borderId="34" xfId="0" applyFont="1" applyFill="1" applyBorder="1" applyAlignment="1">
      <alignment horizontal="center" wrapText="1"/>
    </xf>
    <xf numFmtId="0" fontId="35" fillId="8" borderId="35" xfId="0" applyFont="1" applyFill="1" applyBorder="1" applyAlignment="1">
      <alignment horizontal="center" wrapText="1"/>
    </xf>
    <xf numFmtId="0" fontId="35" fillId="0" borderId="34" xfId="0" applyFont="1" applyBorder="1" applyAlignment="1">
      <alignment horizontal="center" wrapText="1"/>
    </xf>
    <xf numFmtId="0" fontId="35" fillId="0" borderId="1" xfId="0" applyFont="1" applyBorder="1" applyAlignment="1">
      <alignment horizontal="center" wrapText="1"/>
    </xf>
    <xf numFmtId="0" fontId="35" fillId="0" borderId="35" xfId="0" applyFont="1" applyBorder="1" applyAlignment="1">
      <alignment horizontal="center" wrapText="1"/>
    </xf>
    <xf numFmtId="0" fontId="0" fillId="0" borderId="0" xfId="0" applyAlignment="1"/>
    <xf numFmtId="0" fontId="20" fillId="0" borderId="0" xfId="0" applyFont="1" applyAlignment="1">
      <alignment horizontal="left"/>
    </xf>
    <xf numFmtId="1" fontId="20" fillId="2" borderId="0" xfId="0" applyNumberFormat="1" applyFont="1" applyFill="1" applyAlignment="1">
      <alignment horizontal="left"/>
    </xf>
    <xf numFmtId="1" fontId="20" fillId="0" borderId="0" xfId="0" applyNumberFormat="1" applyFont="1" applyAlignment="1">
      <alignment horizontal="left"/>
    </xf>
    <xf numFmtId="0" fontId="39" fillId="0" borderId="1" xfId="0" applyFont="1" applyBorder="1" applyAlignment="1">
      <alignment horizontal="left" wrapText="1"/>
    </xf>
    <xf numFmtId="0" fontId="35" fillId="11" borderId="34" xfId="0" applyFont="1" applyFill="1" applyBorder="1" applyAlignment="1">
      <alignment horizontal="center" wrapText="1"/>
    </xf>
    <xf numFmtId="0" fontId="35" fillId="11" borderId="1" xfId="0" applyFont="1" applyFill="1" applyBorder="1" applyAlignment="1">
      <alignment horizontal="center" wrapText="1"/>
    </xf>
    <xf numFmtId="0" fontId="35" fillId="11" borderId="35" xfId="0" applyFont="1" applyFill="1" applyBorder="1" applyAlignment="1">
      <alignment horizontal="center" wrapText="1"/>
    </xf>
    <xf numFmtId="2" fontId="27" fillId="0" borderId="6" xfId="0" applyNumberFormat="1" applyFont="1" applyBorder="1" applyAlignment="1">
      <alignment horizontal="center"/>
    </xf>
    <xf numFmtId="0" fontId="0" fillId="0" borderId="0" xfId="0" applyFont="1" applyAlignment="1">
      <alignment horizontal="center"/>
    </xf>
    <xf numFmtId="0" fontId="24" fillId="0" borderId="0" xfId="0" applyFont="1" applyAlignment="1">
      <alignment horizontal="center"/>
    </xf>
    <xf numFmtId="164" fontId="44" fillId="0" borderId="1" xfId="0" applyNumberFormat="1" applyFont="1" applyBorder="1" applyAlignment="1">
      <alignment horizontal="center"/>
    </xf>
    <xf numFmtId="2" fontId="27" fillId="0" borderId="1" xfId="0" applyNumberFormat="1" applyFont="1" applyBorder="1" applyAlignment="1">
      <alignment horizontal="center"/>
    </xf>
    <xf numFmtId="0" fontId="27" fillId="12" borderId="1" xfId="0" applyFont="1" applyFill="1" applyBorder="1" applyAlignment="1">
      <alignment horizontal="center"/>
    </xf>
    <xf numFmtId="0" fontId="35" fillId="12" borderId="1" xfId="0" applyFont="1" applyFill="1" applyBorder="1" applyAlignment="1">
      <alignment horizontal="center" wrapText="1"/>
    </xf>
    <xf numFmtId="2" fontId="27" fillId="12" borderId="6" xfId="0" applyNumberFormat="1" applyFont="1" applyFill="1" applyBorder="1" applyAlignment="1">
      <alignment horizontal="center"/>
    </xf>
    <xf numFmtId="0" fontId="35" fillId="11" borderId="6" xfId="0" applyFont="1" applyFill="1" applyBorder="1" applyAlignment="1">
      <alignment horizontal="center" wrapText="1"/>
    </xf>
    <xf numFmtId="0" fontId="35" fillId="11" borderId="4" xfId="0" applyFont="1" applyFill="1" applyBorder="1" applyAlignment="1">
      <alignment horizontal="center" wrapText="1"/>
    </xf>
    <xf numFmtId="0" fontId="7" fillId="5" borderId="4"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18" fillId="5" borderId="7" xfId="0" applyFont="1" applyFill="1" applyBorder="1" applyAlignment="1">
      <alignment horizontal="center"/>
    </xf>
    <xf numFmtId="0" fontId="18" fillId="5" borderId="8" xfId="0" applyFont="1" applyFill="1" applyBorder="1" applyAlignment="1">
      <alignment horizontal="center"/>
    </xf>
    <xf numFmtId="0" fontId="18" fillId="5" borderId="9" xfId="0" applyFont="1" applyFill="1" applyBorder="1" applyAlignment="1">
      <alignment horizontal="center"/>
    </xf>
    <xf numFmtId="0" fontId="4" fillId="0" borderId="0" xfId="0" applyFont="1" applyAlignment="1">
      <alignment horizontal="center"/>
    </xf>
    <xf numFmtId="0" fontId="13" fillId="5" borderId="4" xfId="0" applyFont="1" applyFill="1" applyBorder="1" applyAlignment="1">
      <alignment horizontal="center"/>
    </xf>
    <xf numFmtId="0" fontId="13" fillId="5" borderId="5" xfId="0" applyFont="1" applyFill="1" applyBorder="1" applyAlignment="1">
      <alignment horizontal="center"/>
    </xf>
    <xf numFmtId="0" fontId="13" fillId="5" borderId="6" xfId="0" applyFont="1" applyFill="1" applyBorder="1" applyAlignment="1">
      <alignment horizontal="center"/>
    </xf>
    <xf numFmtId="0" fontId="4" fillId="0" borderId="0" xfId="0" applyFont="1" applyAlignment="1">
      <alignment horizontal="left" wrapText="1"/>
    </xf>
    <xf numFmtId="0" fontId="4" fillId="0" borderId="0" xfId="0" applyFont="1" applyAlignment="1">
      <alignment wrapText="1"/>
    </xf>
    <xf numFmtId="0" fontId="0" fillId="0" borderId="0" xfId="0" applyAlignment="1">
      <alignment wrapText="1"/>
    </xf>
    <xf numFmtId="0" fontId="27" fillId="0" borderId="31" xfId="0" applyFont="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17" fillId="7" borderId="19" xfId="3" applyFont="1" applyBorder="1" applyAlignment="1">
      <alignment horizontal="center"/>
    </xf>
    <xf numFmtId="0" fontId="17" fillId="7" borderId="20" xfId="3" applyFont="1" applyBorder="1" applyAlignment="1">
      <alignment horizontal="center"/>
    </xf>
    <xf numFmtId="0" fontId="17" fillId="7" borderId="21" xfId="3" applyFont="1" applyBorder="1" applyAlignment="1">
      <alignment horizontal="center"/>
    </xf>
    <xf numFmtId="0" fontId="27" fillId="0" borderId="4" xfId="0"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13" fillId="0" borderId="1" xfId="0" applyFont="1" applyBorder="1" applyAlignment="1">
      <alignment horizontal="center"/>
    </xf>
    <xf numFmtId="0" fontId="14" fillId="0" borderId="1" xfId="0" applyFont="1" applyBorder="1" applyAlignment="1">
      <alignment horizontal="center"/>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9" xfId="0" applyFont="1" applyFill="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19" fillId="0" borderId="0" xfId="0" applyFont="1" applyAlignment="1">
      <alignment horizontal="center"/>
    </xf>
    <xf numFmtId="0" fontId="32" fillId="5" borderId="18" xfId="0" applyFont="1" applyFill="1" applyBorder="1" applyAlignment="1">
      <alignment horizontal="center"/>
    </xf>
    <xf numFmtId="0" fontId="32" fillId="5" borderId="0" xfId="0" applyFont="1" applyFill="1" applyBorder="1" applyAlignment="1">
      <alignment horizontal="center"/>
    </xf>
    <xf numFmtId="0" fontId="20" fillId="0" borderId="0" xfId="0" applyFont="1" applyAlignment="1">
      <alignment horizontal="center"/>
    </xf>
    <xf numFmtId="0" fontId="32" fillId="5" borderId="17" xfId="0" applyFont="1" applyFill="1" applyBorder="1" applyAlignment="1">
      <alignment horizontal="center" vertical="center"/>
    </xf>
    <xf numFmtId="0" fontId="32" fillId="5" borderId="0" xfId="0" applyFont="1" applyFill="1" applyBorder="1" applyAlignment="1">
      <alignment horizontal="center" vertical="center"/>
    </xf>
    <xf numFmtId="0" fontId="0" fillId="0" borderId="0" xfId="0" applyAlignment="1"/>
    <xf numFmtId="0" fontId="20" fillId="0" borderId="0" xfId="0" applyFont="1" applyAlignment="1">
      <alignment horizontal="left"/>
    </xf>
    <xf numFmtId="0" fontId="32" fillId="5" borderId="18" xfId="0" applyFont="1" applyFill="1" applyBorder="1" applyAlignment="1">
      <alignment horizontal="left"/>
    </xf>
    <xf numFmtId="0" fontId="32" fillId="5" borderId="0" xfId="0" applyFont="1" applyFill="1" applyBorder="1" applyAlignment="1">
      <alignment horizontal="left"/>
    </xf>
    <xf numFmtId="0" fontId="32" fillId="5" borderId="17" xfId="0" applyFont="1" applyFill="1" applyBorder="1" applyAlignment="1">
      <alignment horizontal="left" vertical="center"/>
    </xf>
    <xf numFmtId="0" fontId="32" fillId="5" borderId="0" xfId="0" applyFont="1" applyFill="1" applyBorder="1" applyAlignment="1">
      <alignment horizontal="left" vertical="center"/>
    </xf>
    <xf numFmtId="0" fontId="30" fillId="10" borderId="4" xfId="0" applyFont="1" applyFill="1" applyBorder="1" applyAlignment="1">
      <alignment horizontal="center" wrapText="1"/>
    </xf>
    <xf numFmtId="0" fontId="35" fillId="10" borderId="34" xfId="0" applyFont="1" applyFill="1" applyBorder="1" applyAlignment="1">
      <alignment horizontal="left" wrapText="1"/>
    </xf>
    <xf numFmtId="0" fontId="35" fillId="10" borderId="1" xfId="0" applyFont="1" applyFill="1" applyBorder="1" applyAlignment="1">
      <alignment horizontal="left" wrapText="1"/>
    </xf>
    <xf numFmtId="0" fontId="35" fillId="10" borderId="35" xfId="0" applyFont="1" applyFill="1" applyBorder="1" applyAlignment="1">
      <alignment horizontal="left" wrapText="1"/>
    </xf>
    <xf numFmtId="0" fontId="35" fillId="10" borderId="34" xfId="0" applyFont="1" applyFill="1" applyBorder="1" applyAlignment="1">
      <alignment horizontal="center" wrapText="1"/>
    </xf>
    <xf numFmtId="0" fontId="35" fillId="10" borderId="1" xfId="0" applyFont="1" applyFill="1" applyBorder="1" applyAlignment="1">
      <alignment horizontal="center" wrapText="1"/>
    </xf>
    <xf numFmtId="0" fontId="35" fillId="10" borderId="35" xfId="0" applyFont="1" applyFill="1" applyBorder="1" applyAlignment="1">
      <alignment horizontal="center" wrapText="1"/>
    </xf>
    <xf numFmtId="0" fontId="16" fillId="0" borderId="0" xfId="0" applyFont="1"/>
    <xf numFmtId="0" fontId="45" fillId="0" borderId="0" xfId="0" applyFont="1"/>
    <xf numFmtId="0" fontId="46" fillId="0" borderId="0" xfId="0" applyFont="1" applyAlignment="1">
      <alignment horizontal="center"/>
    </xf>
    <xf numFmtId="0" fontId="47" fillId="0" borderId="0" xfId="0" applyFont="1"/>
    <xf numFmtId="0" fontId="46" fillId="2" borderId="0" xfId="0" applyFont="1" applyFill="1" applyAlignment="1">
      <alignment horizontal="center"/>
    </xf>
    <xf numFmtId="0" fontId="46" fillId="0" borderId="0" xfId="0" applyFont="1"/>
    <xf numFmtId="0" fontId="48" fillId="0" borderId="0" xfId="0" applyFont="1"/>
    <xf numFmtId="0" fontId="50" fillId="0" borderId="0" xfId="1" applyFont="1" applyFill="1"/>
    <xf numFmtId="0" fontId="49" fillId="2" borderId="0" xfId="0" applyFont="1" applyFill="1" applyAlignment="1">
      <alignment horizontal="left"/>
    </xf>
    <xf numFmtId="0" fontId="27" fillId="11" borderId="1" xfId="0" applyFont="1" applyFill="1" applyBorder="1" applyAlignment="1">
      <alignment horizontal="center"/>
    </xf>
    <xf numFmtId="0" fontId="31" fillId="11" borderId="1" xfId="0" applyFont="1" applyFill="1" applyBorder="1" applyAlignment="1">
      <alignment horizontal="center" wrapText="1"/>
    </xf>
    <xf numFmtId="17" fontId="31" fillId="11" borderId="1" xfId="0" applyNumberFormat="1" applyFont="1" applyFill="1" applyBorder="1" applyAlignment="1">
      <alignment horizontal="center"/>
    </xf>
    <xf numFmtId="0" fontId="29" fillId="11" borderId="1" xfId="0" applyFont="1" applyFill="1" applyBorder="1" applyAlignment="1">
      <alignment horizontal="center"/>
    </xf>
    <xf numFmtId="17" fontId="29" fillId="11" borderId="1" xfId="0" applyNumberFormat="1" applyFont="1" applyFill="1" applyBorder="1" applyAlignment="1">
      <alignment horizontal="center"/>
    </xf>
    <xf numFmtId="0" fontId="35" fillId="12" borderId="1" xfId="0" applyFont="1" applyFill="1" applyBorder="1" applyAlignment="1">
      <alignment horizontal="left" wrapText="1"/>
    </xf>
    <xf numFmtId="0" fontId="27" fillId="12" borderId="34" xfId="0" applyFont="1" applyFill="1" applyBorder="1" applyAlignment="1">
      <alignment horizontal="center"/>
    </xf>
  </cellXfs>
  <cellStyles count="5">
    <cellStyle name="Good" xfId="2" builtinId="26"/>
    <cellStyle name="Hyperlink" xfId="4" builtinId="8"/>
    <cellStyle name="Neutral" xfId="3" builtinId="28"/>
    <cellStyle name="Normal" xfId="0" builtinId="0"/>
    <cellStyle name="Normal 2" xfId="1"/>
  </cellStyles>
  <dxfs count="0"/>
  <tableStyles count="0" defaultTableStyle="TableStyleMedium9" defaultPivotStyle="PivotStyleLight16"/>
  <colors>
    <mruColors>
      <color rgb="FFFF0000"/>
      <color rgb="FFFF5050"/>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andrew.tompkin@gmail.com" TargetMode="External"/><Relationship Id="rId7" Type="http://schemas.openxmlformats.org/officeDocument/2006/relationships/hyperlink" Target="mailto:richard.fry@cellon.lu" TargetMode="External"/><Relationship Id="rId2" Type="http://schemas.openxmlformats.org/officeDocument/2006/relationships/hyperlink" Target="mailto:andrew.tompkin@gmail.com" TargetMode="External"/><Relationship Id="rId1" Type="http://schemas.openxmlformats.org/officeDocument/2006/relationships/hyperlink" Target="mailto:peter.veal@syngenta.com" TargetMode="External"/><Relationship Id="rId6" Type="http://schemas.openxmlformats.org/officeDocument/2006/relationships/hyperlink" Target="mailto:madhurseth101@googlemail.com" TargetMode="External"/><Relationship Id="rId5" Type="http://schemas.openxmlformats.org/officeDocument/2006/relationships/hyperlink" Target="mailto:pavel.mehta@nestle.com" TargetMode="External"/><Relationship Id="rId10" Type="http://schemas.openxmlformats.org/officeDocument/2006/relationships/comments" Target="../comments1.xml"/><Relationship Id="rId4" Type="http://schemas.openxmlformats.org/officeDocument/2006/relationships/hyperlink" Target="mailto:gillakash@gmail.com"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0"/>
  <sheetViews>
    <sheetView showGridLines="0" tabSelected="1" zoomScaleNormal="100" workbookViewId="0">
      <selection activeCell="J10" sqref="J10"/>
    </sheetView>
  </sheetViews>
  <sheetFormatPr defaultColWidth="9.140625" defaultRowHeight="12.75" x14ac:dyDescent="0.2"/>
  <cols>
    <col min="1" max="4" width="14.28515625" style="21" customWidth="1"/>
    <col min="5" max="5" width="16.5703125" style="32" customWidth="1"/>
    <col min="6" max="7" width="14.28515625" style="32" customWidth="1"/>
    <col min="8" max="8" width="14.140625" style="21" customWidth="1"/>
    <col min="9" max="16384" width="9.140625" style="21"/>
  </cols>
  <sheetData>
    <row r="1" spans="1:8" s="4" customFormat="1" ht="34.5" thickBot="1" x14ac:dyDescent="0.55000000000000004">
      <c r="A1" s="151" t="s">
        <v>114</v>
      </c>
      <c r="B1" s="152"/>
      <c r="C1" s="152"/>
      <c r="D1" s="152"/>
      <c r="E1" s="152"/>
      <c r="F1" s="152"/>
      <c r="G1" s="152"/>
      <c r="H1" s="153"/>
    </row>
    <row r="3" spans="1:8" x14ac:dyDescent="0.2">
      <c r="B3" s="154"/>
      <c r="C3" s="154"/>
      <c r="D3" s="32"/>
      <c r="H3" s="32"/>
    </row>
    <row r="4" spans="1:8" s="3" customFormat="1" ht="26.25" x14ac:dyDescent="0.4">
      <c r="A4" s="155" t="s">
        <v>11</v>
      </c>
      <c r="B4" s="156"/>
      <c r="C4" s="156"/>
      <c r="D4" s="156"/>
      <c r="E4" s="156"/>
      <c r="F4" s="156"/>
      <c r="G4" s="156"/>
      <c r="H4" s="157"/>
    </row>
    <row r="5" spans="1:8" x14ac:dyDescent="0.2">
      <c r="B5" s="32"/>
      <c r="C5" s="32"/>
      <c r="D5" s="32"/>
      <c r="H5" s="32"/>
    </row>
    <row r="6" spans="1:8" ht="18.75" x14ac:dyDescent="0.2">
      <c r="A6" s="148" t="s">
        <v>16</v>
      </c>
      <c r="B6" s="149"/>
      <c r="C6" s="149"/>
      <c r="D6" s="149"/>
      <c r="E6" s="149"/>
      <c r="F6" s="149"/>
      <c r="G6" s="149"/>
      <c r="H6" s="150"/>
    </row>
    <row r="7" spans="1:8" x14ac:dyDescent="0.2">
      <c r="B7" s="32"/>
      <c r="C7" s="32"/>
      <c r="D7" s="32"/>
      <c r="H7" s="32"/>
    </row>
    <row r="8" spans="1:8" x14ac:dyDescent="0.2">
      <c r="A8" s="21" t="s">
        <v>19</v>
      </c>
      <c r="B8" s="32"/>
      <c r="C8" s="32"/>
      <c r="D8" s="32"/>
      <c r="H8" s="32"/>
    </row>
    <row r="9" spans="1:8" x14ac:dyDescent="0.2">
      <c r="A9" s="21" t="s">
        <v>119</v>
      </c>
      <c r="B9" s="32"/>
      <c r="C9" s="32"/>
      <c r="D9" s="32"/>
      <c r="H9" s="32"/>
    </row>
    <row r="10" spans="1:8" x14ac:dyDescent="0.2">
      <c r="A10" s="21" t="s">
        <v>243</v>
      </c>
      <c r="D10" s="32"/>
      <c r="H10" s="32"/>
    </row>
    <row r="11" spans="1:8" x14ac:dyDescent="0.2">
      <c r="A11" s="21" t="s">
        <v>244</v>
      </c>
      <c r="D11" s="32"/>
      <c r="H11" s="32"/>
    </row>
    <row r="12" spans="1:8" x14ac:dyDescent="0.2">
      <c r="A12" s="21" t="s">
        <v>125</v>
      </c>
      <c r="D12" s="32"/>
      <c r="H12" s="32"/>
    </row>
    <row r="13" spans="1:8" x14ac:dyDescent="0.2">
      <c r="A13" s="21" t="s">
        <v>120</v>
      </c>
      <c r="B13" s="32"/>
      <c r="C13" s="32"/>
      <c r="D13" s="32"/>
      <c r="H13" s="32"/>
    </row>
    <row r="14" spans="1:8" x14ac:dyDescent="0.2">
      <c r="A14" s="21" t="s">
        <v>225</v>
      </c>
      <c r="B14" s="32"/>
      <c r="C14" s="32"/>
      <c r="D14" s="32"/>
      <c r="H14" s="32"/>
    </row>
    <row r="15" spans="1:8" x14ac:dyDescent="0.2">
      <c r="A15" s="21" t="s">
        <v>228</v>
      </c>
      <c r="B15" s="32"/>
      <c r="C15" s="32"/>
      <c r="D15" s="32"/>
      <c r="H15" s="32"/>
    </row>
    <row r="16" spans="1:8" x14ac:dyDescent="0.2">
      <c r="A16" s="21" t="s">
        <v>135</v>
      </c>
      <c r="B16" s="32"/>
      <c r="C16" s="32"/>
      <c r="D16" s="32"/>
      <c r="H16" s="32"/>
    </row>
    <row r="17" spans="1:8" x14ac:dyDescent="0.2">
      <c r="A17" s="21" t="s">
        <v>137</v>
      </c>
      <c r="B17" s="32"/>
      <c r="C17" s="32"/>
      <c r="D17" s="32"/>
      <c r="H17" s="32"/>
    </row>
    <row r="18" spans="1:8" x14ac:dyDescent="0.2">
      <c r="A18" s="21" t="s">
        <v>147</v>
      </c>
      <c r="B18" s="34" t="s">
        <v>138</v>
      </c>
      <c r="C18" s="34" t="s">
        <v>139</v>
      </c>
      <c r="D18" s="34" t="s">
        <v>148</v>
      </c>
      <c r="E18" s="35" t="s">
        <v>149</v>
      </c>
      <c r="F18" s="34" t="s">
        <v>139</v>
      </c>
      <c r="G18" s="34"/>
      <c r="H18" s="34"/>
    </row>
    <row r="19" spans="1:8" x14ac:dyDescent="0.2">
      <c r="B19" s="34" t="s">
        <v>140</v>
      </c>
      <c r="C19" s="34" t="s">
        <v>141</v>
      </c>
      <c r="D19" s="34"/>
      <c r="E19" s="35" t="s">
        <v>150</v>
      </c>
      <c r="F19" s="34" t="s">
        <v>141</v>
      </c>
      <c r="G19" s="34"/>
      <c r="H19" s="34"/>
    </row>
    <row r="20" spans="1:8" x14ac:dyDescent="0.2">
      <c r="B20" s="34" t="s">
        <v>142</v>
      </c>
      <c r="C20" s="34" t="s">
        <v>143</v>
      </c>
      <c r="D20" s="34"/>
      <c r="E20" s="35" t="s">
        <v>151</v>
      </c>
      <c r="F20" s="34" t="s">
        <v>143</v>
      </c>
      <c r="G20" s="34"/>
      <c r="H20" s="34"/>
    </row>
    <row r="21" spans="1:8" ht="27.6" customHeight="1" x14ac:dyDescent="0.2">
      <c r="A21" s="158" t="s">
        <v>126</v>
      </c>
      <c r="B21" s="158"/>
      <c r="C21" s="158"/>
      <c r="D21" s="158"/>
      <c r="E21" s="158"/>
      <c r="F21" s="158"/>
      <c r="G21" s="158"/>
      <c r="H21" s="158"/>
    </row>
    <row r="22" spans="1:8" ht="24.75" customHeight="1" x14ac:dyDescent="0.2">
      <c r="A22" s="158" t="s">
        <v>136</v>
      </c>
      <c r="B22" s="158"/>
      <c r="C22" s="158"/>
      <c r="D22" s="158"/>
      <c r="E22" s="158"/>
      <c r="F22" s="158"/>
      <c r="G22" s="158"/>
      <c r="H22" s="158"/>
    </row>
    <row r="23" spans="1:8" ht="13.9" customHeight="1" x14ac:dyDescent="0.2">
      <c r="A23" s="158" t="s">
        <v>232</v>
      </c>
      <c r="B23" s="158"/>
      <c r="C23" s="158"/>
      <c r="D23" s="158"/>
      <c r="E23" s="158"/>
      <c r="F23" s="158"/>
      <c r="G23" s="158"/>
      <c r="H23" s="158"/>
    </row>
    <row r="24" spans="1:8" ht="23.25" customHeight="1" x14ac:dyDescent="0.2">
      <c r="A24" s="158" t="s">
        <v>233</v>
      </c>
      <c r="B24" s="158"/>
      <c r="C24" s="158"/>
      <c r="D24" s="158"/>
      <c r="E24" s="158"/>
      <c r="F24" s="158"/>
      <c r="G24" s="158"/>
      <c r="H24" s="158"/>
    </row>
    <row r="25" spans="1:8" x14ac:dyDescent="0.2">
      <c r="A25" s="71"/>
      <c r="B25" s="71"/>
      <c r="C25" s="71"/>
      <c r="D25" s="71"/>
      <c r="E25" s="71"/>
      <c r="F25" s="71"/>
      <c r="G25" s="71"/>
      <c r="H25" s="71"/>
    </row>
    <row r="26" spans="1:8" ht="18.75" x14ac:dyDescent="0.2">
      <c r="A26" s="148" t="s">
        <v>17</v>
      </c>
      <c r="B26" s="149"/>
      <c r="C26" s="149"/>
      <c r="D26" s="149"/>
      <c r="E26" s="149"/>
      <c r="F26" s="149"/>
      <c r="G26" s="149"/>
      <c r="H26" s="150"/>
    </row>
    <row r="27" spans="1:8" x14ac:dyDescent="0.2">
      <c r="B27" s="32"/>
      <c r="C27" s="32"/>
      <c r="D27" s="32"/>
      <c r="H27" s="32"/>
    </row>
    <row r="28" spans="1:8" x14ac:dyDescent="0.2">
      <c r="A28" s="21" t="s">
        <v>20</v>
      </c>
      <c r="B28" s="32"/>
      <c r="C28" s="32"/>
      <c r="D28" s="32"/>
      <c r="H28" s="32"/>
    </row>
    <row r="29" spans="1:8" x14ac:dyDescent="0.2">
      <c r="A29" s="21" t="s">
        <v>127</v>
      </c>
      <c r="B29" s="32"/>
      <c r="C29" s="32"/>
      <c r="D29" s="32"/>
      <c r="H29" s="32"/>
    </row>
    <row r="30" spans="1:8" x14ac:dyDescent="0.2">
      <c r="A30" s="21" t="s">
        <v>12</v>
      </c>
      <c r="B30" s="32"/>
      <c r="C30" s="32"/>
      <c r="D30" s="32"/>
      <c r="H30" s="32"/>
    </row>
    <row r="31" spans="1:8" x14ac:dyDescent="0.2">
      <c r="A31" s="21" t="s">
        <v>130</v>
      </c>
      <c r="B31" s="32"/>
      <c r="C31" s="32"/>
      <c r="D31" s="32"/>
      <c r="H31" s="32"/>
    </row>
    <row r="32" spans="1:8" x14ac:dyDescent="0.2">
      <c r="A32" s="21" t="s">
        <v>14</v>
      </c>
      <c r="B32" s="32"/>
      <c r="C32" s="32"/>
      <c r="D32" s="32"/>
      <c r="H32" s="32"/>
    </row>
    <row r="33" spans="1:15" x14ac:dyDescent="0.2">
      <c r="A33" s="21" t="s">
        <v>128</v>
      </c>
      <c r="B33" s="32"/>
      <c r="C33" s="32"/>
      <c r="D33" s="32"/>
      <c r="H33" s="32"/>
    </row>
    <row r="34" spans="1:15" x14ac:dyDescent="0.2">
      <c r="A34" s="21" t="s">
        <v>133</v>
      </c>
      <c r="B34" s="32"/>
      <c r="C34" s="32"/>
      <c r="D34" s="32"/>
      <c r="H34" s="32"/>
    </row>
    <row r="35" spans="1:15" x14ac:dyDescent="0.2">
      <c r="A35" s="21" t="s">
        <v>121</v>
      </c>
      <c r="B35" s="32"/>
      <c r="C35" s="32"/>
      <c r="D35" s="32"/>
      <c r="H35" s="32"/>
    </row>
    <row r="36" spans="1:15" x14ac:dyDescent="0.2">
      <c r="A36" s="75" t="s">
        <v>226</v>
      </c>
      <c r="B36" s="32"/>
      <c r="C36" s="32"/>
      <c r="D36" s="32"/>
      <c r="H36" s="32"/>
    </row>
    <row r="37" spans="1:15" x14ac:dyDescent="0.2">
      <c r="A37" s="21" t="s">
        <v>15</v>
      </c>
      <c r="B37" s="32"/>
      <c r="C37" s="32"/>
      <c r="D37" s="32"/>
      <c r="H37" s="32"/>
    </row>
    <row r="38" spans="1:15" x14ac:dyDescent="0.2">
      <c r="A38" s="21" t="s">
        <v>227</v>
      </c>
      <c r="B38" s="32"/>
      <c r="C38" s="32"/>
      <c r="D38" s="32"/>
      <c r="H38" s="32"/>
    </row>
    <row r="39" spans="1:15" x14ac:dyDescent="0.2">
      <c r="A39" s="21" t="s">
        <v>129</v>
      </c>
      <c r="B39" s="32"/>
      <c r="C39" s="32"/>
      <c r="D39" s="32"/>
      <c r="H39" s="32"/>
    </row>
    <row r="40" spans="1:15" x14ac:dyDescent="0.2">
      <c r="B40" s="32"/>
      <c r="C40" s="32"/>
      <c r="D40" s="32"/>
      <c r="H40" s="32"/>
    </row>
    <row r="41" spans="1:15" ht="18.75" x14ac:dyDescent="0.2">
      <c r="A41" s="148" t="s">
        <v>18</v>
      </c>
      <c r="B41" s="149"/>
      <c r="C41" s="149"/>
      <c r="D41" s="149"/>
      <c r="E41" s="149"/>
      <c r="F41" s="149"/>
      <c r="G41" s="149"/>
      <c r="H41" s="150"/>
    </row>
    <row r="42" spans="1:15" x14ac:dyDescent="0.2">
      <c r="B42" s="32"/>
      <c r="C42" s="32"/>
      <c r="D42" s="32"/>
      <c r="H42" s="32"/>
    </row>
    <row r="43" spans="1:15" x14ac:dyDescent="0.2">
      <c r="A43" s="21" t="s">
        <v>144</v>
      </c>
      <c r="B43" s="32"/>
      <c r="C43" s="32"/>
      <c r="D43" s="32"/>
      <c r="H43" s="32"/>
    </row>
    <row r="44" spans="1:15" x14ac:dyDescent="0.2">
      <c r="A44" s="21" t="s">
        <v>230</v>
      </c>
      <c r="B44" s="70"/>
      <c r="C44" s="70"/>
      <c r="D44" s="70"/>
      <c r="E44" s="70"/>
      <c r="F44" s="70"/>
      <c r="G44" s="70"/>
      <c r="H44" s="70"/>
    </row>
    <row r="45" spans="1:15" ht="13.15" customHeight="1" x14ac:dyDescent="0.2">
      <c r="A45" s="21" t="s">
        <v>124</v>
      </c>
      <c r="E45" s="21"/>
      <c r="F45" s="21"/>
      <c r="G45" s="21"/>
      <c r="I45"/>
      <c r="J45"/>
      <c r="K45"/>
      <c r="L45" s="1"/>
      <c r="M45"/>
      <c r="N45"/>
      <c r="O45"/>
    </row>
    <row r="46" spans="1:15" x14ac:dyDescent="0.2">
      <c r="A46" s="21" t="s">
        <v>229</v>
      </c>
      <c r="E46" s="21"/>
      <c r="F46" s="21"/>
      <c r="G46" s="21"/>
      <c r="I46"/>
      <c r="J46"/>
      <c r="K46"/>
      <c r="L46" s="1"/>
      <c r="M46"/>
      <c r="N46"/>
      <c r="O46"/>
    </row>
    <row r="47" spans="1:15" x14ac:dyDescent="0.2">
      <c r="A47" s="21" t="s">
        <v>13</v>
      </c>
      <c r="E47" s="21"/>
      <c r="F47" s="21"/>
      <c r="G47" s="21"/>
      <c r="I47"/>
      <c r="J47"/>
      <c r="K47"/>
      <c r="L47" s="1"/>
      <c r="M47"/>
      <c r="N47"/>
      <c r="O47"/>
    </row>
    <row r="48" spans="1:15" x14ac:dyDescent="0.2">
      <c r="E48" s="21"/>
      <c r="F48" s="21"/>
      <c r="G48" s="21"/>
      <c r="I48"/>
      <c r="J48"/>
      <c r="K48"/>
      <c r="L48"/>
      <c r="M48"/>
      <c r="N48"/>
      <c r="O48"/>
    </row>
    <row r="49" spans="1:15" ht="18.75" x14ac:dyDescent="0.2">
      <c r="A49" s="148" t="s">
        <v>21</v>
      </c>
      <c r="B49" s="149"/>
      <c r="C49" s="149"/>
      <c r="D49" s="149"/>
      <c r="E49" s="149"/>
      <c r="F49" s="149"/>
      <c r="G49" s="149"/>
      <c r="H49" s="150"/>
    </row>
    <row r="50" spans="1:15" x14ac:dyDescent="0.2">
      <c r="E50" s="21"/>
      <c r="F50" s="21"/>
      <c r="G50" s="21"/>
      <c r="I50"/>
      <c r="J50"/>
      <c r="K50"/>
      <c r="L50"/>
      <c r="M50"/>
      <c r="N50"/>
      <c r="O50"/>
    </row>
    <row r="51" spans="1:15" x14ac:dyDescent="0.2">
      <c r="A51" s="21" t="s">
        <v>245</v>
      </c>
      <c r="E51" s="21"/>
      <c r="F51" s="21"/>
      <c r="G51" s="21"/>
      <c r="I51"/>
      <c r="J51"/>
      <c r="K51"/>
      <c r="L51"/>
      <c r="M51"/>
      <c r="N51"/>
      <c r="O51"/>
    </row>
    <row r="52" spans="1:15" x14ac:dyDescent="0.2">
      <c r="A52" s="21" t="s">
        <v>131</v>
      </c>
      <c r="E52" s="21"/>
      <c r="F52" s="21"/>
      <c r="G52" s="21"/>
      <c r="I52"/>
      <c r="J52"/>
      <c r="K52"/>
      <c r="L52"/>
      <c r="M52"/>
      <c r="N52"/>
      <c r="O52"/>
    </row>
    <row r="53" spans="1:15" ht="26.25" customHeight="1" x14ac:dyDescent="0.2">
      <c r="A53" s="159" t="s">
        <v>231</v>
      </c>
      <c r="B53" s="160"/>
      <c r="C53" s="160"/>
      <c r="D53" s="160"/>
      <c r="E53" s="160"/>
      <c r="F53" s="160"/>
      <c r="G53" s="160"/>
      <c r="H53" s="160"/>
      <c r="I53"/>
      <c r="J53"/>
      <c r="K53"/>
      <c r="L53"/>
      <c r="M53"/>
      <c r="N53"/>
      <c r="O53"/>
    </row>
    <row r="54" spans="1:15" x14ac:dyDescent="0.2">
      <c r="A54" s="21" t="s">
        <v>134</v>
      </c>
      <c r="B54" s="32"/>
      <c r="C54" s="32"/>
      <c r="D54" s="32"/>
      <c r="H54" s="32"/>
    </row>
    <row r="55" spans="1:15" x14ac:dyDescent="0.2">
      <c r="A55" s="21" t="s">
        <v>132</v>
      </c>
      <c r="B55" s="32"/>
      <c r="C55" s="32"/>
      <c r="D55" s="32"/>
      <c r="H55" s="32"/>
    </row>
    <row r="56" spans="1:15" x14ac:dyDescent="0.2">
      <c r="E56" s="21"/>
      <c r="F56" s="21"/>
      <c r="G56" s="21"/>
      <c r="I56"/>
      <c r="J56"/>
      <c r="K56"/>
      <c r="L56"/>
      <c r="M56"/>
      <c r="N56"/>
      <c r="O56"/>
    </row>
    <row r="57" spans="1:15" ht="18.75" x14ac:dyDescent="0.2">
      <c r="A57" s="148" t="s">
        <v>145</v>
      </c>
      <c r="B57" s="149"/>
      <c r="C57" s="149"/>
      <c r="D57" s="149"/>
      <c r="E57" s="149"/>
      <c r="F57" s="149"/>
      <c r="G57" s="149"/>
      <c r="H57" s="150"/>
      <c r="I57"/>
      <c r="J57"/>
      <c r="K57"/>
      <c r="L57"/>
      <c r="M57"/>
      <c r="N57"/>
      <c r="O57"/>
    </row>
    <row r="58" spans="1:15" ht="15.75" x14ac:dyDescent="0.25">
      <c r="C58" s="59" t="s">
        <v>115</v>
      </c>
      <c r="E58" s="21"/>
      <c r="F58" s="21"/>
      <c r="G58" s="21"/>
      <c r="I58"/>
      <c r="J58"/>
      <c r="K58"/>
      <c r="L58"/>
      <c r="M58"/>
      <c r="N58"/>
      <c r="O58"/>
    </row>
    <row r="59" spans="1:15" ht="15.75" x14ac:dyDescent="0.25">
      <c r="C59" s="59" t="s">
        <v>117</v>
      </c>
      <c r="E59" s="21"/>
      <c r="F59" s="21"/>
      <c r="G59" s="21"/>
      <c r="I59"/>
      <c r="J59"/>
      <c r="K59"/>
      <c r="L59"/>
      <c r="M59"/>
      <c r="N59"/>
      <c r="O59"/>
    </row>
    <row r="60" spans="1:15" ht="15.75" x14ac:dyDescent="0.25">
      <c r="C60" s="59" t="s">
        <v>146</v>
      </c>
      <c r="E60" s="21"/>
      <c r="F60" s="21"/>
      <c r="G60" s="21"/>
      <c r="I60"/>
      <c r="J60"/>
      <c r="K60"/>
      <c r="L60"/>
      <c r="M60"/>
      <c r="N60"/>
      <c r="O60"/>
    </row>
    <row r="61" spans="1:15" ht="15.75" x14ac:dyDescent="0.25">
      <c r="C61" s="59" t="s">
        <v>1</v>
      </c>
      <c r="E61" s="21"/>
      <c r="F61" s="21"/>
      <c r="G61" s="21"/>
      <c r="I61"/>
      <c r="J61"/>
      <c r="K61"/>
      <c r="L61"/>
      <c r="M61"/>
      <c r="N61"/>
      <c r="O61"/>
    </row>
    <row r="62" spans="1:15" ht="15.75" x14ac:dyDescent="0.25">
      <c r="C62" s="59" t="s">
        <v>116</v>
      </c>
      <c r="E62" s="21"/>
      <c r="F62" s="21"/>
      <c r="G62" s="21"/>
      <c r="I62"/>
      <c r="J62"/>
      <c r="K62"/>
      <c r="L62"/>
      <c r="M62"/>
      <c r="N62"/>
      <c r="O62"/>
    </row>
    <row r="63" spans="1:15" x14ac:dyDescent="0.2">
      <c r="E63" s="21"/>
      <c r="F63" s="21"/>
      <c r="G63" s="21"/>
      <c r="I63"/>
      <c r="J63"/>
      <c r="K63"/>
      <c r="L63"/>
      <c r="M63"/>
      <c r="N63"/>
      <c r="O63"/>
    </row>
    <row r="64" spans="1:15" x14ac:dyDescent="0.2">
      <c r="E64" s="21"/>
      <c r="F64" s="21"/>
      <c r="G64" s="21"/>
      <c r="I64"/>
      <c r="J64"/>
      <c r="K64"/>
      <c r="L64"/>
      <c r="M64"/>
      <c r="N64"/>
      <c r="O64"/>
    </row>
    <row r="65" spans="5:15" x14ac:dyDescent="0.2">
      <c r="E65" s="21"/>
      <c r="F65" s="21"/>
      <c r="G65" s="21"/>
      <c r="I65"/>
      <c r="J65"/>
      <c r="K65"/>
      <c r="L65"/>
      <c r="M65"/>
      <c r="N65"/>
      <c r="O65"/>
    </row>
    <row r="66" spans="5:15" x14ac:dyDescent="0.2">
      <c r="E66" s="21"/>
      <c r="F66" s="21"/>
      <c r="G66" s="21"/>
      <c r="I66"/>
      <c r="J66"/>
      <c r="K66"/>
      <c r="L66"/>
      <c r="M66"/>
      <c r="N66"/>
      <c r="O66"/>
    </row>
    <row r="67" spans="5:15" x14ac:dyDescent="0.2">
      <c r="E67" s="21"/>
      <c r="F67" s="21"/>
      <c r="G67" s="21"/>
      <c r="I67"/>
      <c r="J67"/>
      <c r="K67"/>
      <c r="L67"/>
      <c r="M67"/>
      <c r="N67"/>
      <c r="O67"/>
    </row>
    <row r="68" spans="5:15" x14ac:dyDescent="0.2">
      <c r="E68" s="21"/>
      <c r="F68" s="21"/>
      <c r="G68" s="21"/>
      <c r="I68"/>
      <c r="J68"/>
      <c r="K68"/>
      <c r="L68"/>
      <c r="M68"/>
      <c r="N68"/>
      <c r="O68"/>
    </row>
    <row r="69" spans="5:15" x14ac:dyDescent="0.2">
      <c r="E69" s="21"/>
      <c r="F69" s="21"/>
      <c r="G69" s="21"/>
      <c r="I69"/>
      <c r="J69"/>
      <c r="K69"/>
      <c r="L69"/>
      <c r="M69"/>
      <c r="N69"/>
      <c r="O69"/>
    </row>
    <row r="70" spans="5:15" x14ac:dyDescent="0.2">
      <c r="E70" s="21"/>
      <c r="F70" s="21"/>
      <c r="G70" s="21"/>
      <c r="I70"/>
      <c r="J70"/>
      <c r="K70"/>
      <c r="L70"/>
      <c r="M70"/>
      <c r="N70"/>
      <c r="O70"/>
    </row>
    <row r="71" spans="5:15" x14ac:dyDescent="0.2">
      <c r="E71" s="21"/>
      <c r="F71" s="21"/>
      <c r="G71" s="21"/>
      <c r="I71"/>
      <c r="J71"/>
      <c r="K71"/>
      <c r="L71"/>
      <c r="M71"/>
      <c r="N71"/>
      <c r="O71"/>
    </row>
    <row r="72" spans="5:15" x14ac:dyDescent="0.2">
      <c r="E72" s="21"/>
      <c r="F72" s="21"/>
      <c r="G72" s="21"/>
      <c r="I72"/>
      <c r="J72"/>
      <c r="K72"/>
      <c r="L72"/>
      <c r="M72"/>
      <c r="N72"/>
      <c r="O72"/>
    </row>
    <row r="73" spans="5:15" x14ac:dyDescent="0.2">
      <c r="E73" s="21"/>
      <c r="F73" s="21"/>
      <c r="G73" s="21"/>
      <c r="I73"/>
      <c r="J73"/>
      <c r="K73"/>
      <c r="L73"/>
      <c r="M73"/>
      <c r="N73"/>
      <c r="O73"/>
    </row>
    <row r="74" spans="5:15" x14ac:dyDescent="0.2">
      <c r="E74" s="21"/>
      <c r="F74" s="21"/>
      <c r="G74" s="21"/>
      <c r="I74"/>
      <c r="J74"/>
      <c r="K74"/>
      <c r="L74"/>
      <c r="M74"/>
      <c r="N74"/>
      <c r="O74"/>
    </row>
    <row r="75" spans="5:15" x14ac:dyDescent="0.2">
      <c r="E75" s="21"/>
      <c r="F75" s="21"/>
      <c r="G75" s="21"/>
      <c r="I75"/>
      <c r="J75"/>
      <c r="K75"/>
      <c r="L75"/>
      <c r="M75"/>
      <c r="N75"/>
      <c r="O75"/>
    </row>
    <row r="76" spans="5:15" x14ac:dyDescent="0.2">
      <c r="E76" s="21"/>
      <c r="F76" s="21"/>
      <c r="G76" s="21"/>
      <c r="I76"/>
      <c r="J76"/>
      <c r="K76"/>
      <c r="L76"/>
      <c r="M76"/>
      <c r="N76"/>
      <c r="O76"/>
    </row>
    <row r="77" spans="5:15" x14ac:dyDescent="0.2">
      <c r="E77" s="21"/>
      <c r="F77" s="21"/>
      <c r="G77" s="21"/>
      <c r="I77"/>
      <c r="J77"/>
      <c r="K77"/>
      <c r="L77"/>
      <c r="M77"/>
      <c r="N77"/>
      <c r="O77"/>
    </row>
    <row r="78" spans="5:15" x14ac:dyDescent="0.2">
      <c r="E78" s="21"/>
      <c r="F78" s="21"/>
      <c r="G78" s="21"/>
      <c r="I78"/>
      <c r="J78"/>
      <c r="K78"/>
      <c r="L78"/>
      <c r="M78"/>
      <c r="N78"/>
      <c r="O78"/>
    </row>
    <row r="79" spans="5:15" x14ac:dyDescent="0.2">
      <c r="E79" s="21"/>
      <c r="F79" s="21"/>
      <c r="G79" s="21"/>
      <c r="I79"/>
      <c r="J79"/>
      <c r="K79"/>
      <c r="L79"/>
      <c r="M79"/>
      <c r="N79"/>
      <c r="O79"/>
    </row>
    <row r="80" spans="5:15" x14ac:dyDescent="0.2">
      <c r="E80" s="21"/>
      <c r="F80" s="21"/>
      <c r="G80" s="21"/>
      <c r="I80"/>
      <c r="J80"/>
      <c r="K80"/>
      <c r="L80"/>
      <c r="M80"/>
      <c r="N80"/>
      <c r="O80"/>
    </row>
    <row r="81" spans="1:15" x14ac:dyDescent="0.2">
      <c r="E81" s="21"/>
      <c r="F81" s="21"/>
      <c r="G81" s="21"/>
      <c r="I81"/>
      <c r="J81"/>
      <c r="K81"/>
      <c r="L81"/>
      <c r="M81"/>
      <c r="N81"/>
      <c r="O81"/>
    </row>
    <row r="82" spans="1:15" x14ac:dyDescent="0.2">
      <c r="E82" s="21"/>
      <c r="F82" s="21"/>
      <c r="G82" s="21"/>
      <c r="I82"/>
      <c r="J82"/>
      <c r="K82"/>
      <c r="L82"/>
      <c r="M82"/>
      <c r="N82"/>
      <c r="O82"/>
    </row>
    <row r="83" spans="1:15" x14ac:dyDescent="0.2">
      <c r="A83"/>
      <c r="B83"/>
      <c r="D83"/>
      <c r="E83"/>
      <c r="F83"/>
      <c r="G83"/>
      <c r="H83"/>
      <c r="I83"/>
      <c r="J83"/>
      <c r="K83"/>
      <c r="L83"/>
      <c r="M83"/>
      <c r="N83"/>
      <c r="O83"/>
    </row>
    <row r="84" spans="1:15" x14ac:dyDescent="0.2">
      <c r="B84"/>
      <c r="C84"/>
      <c r="D84"/>
      <c r="E84"/>
      <c r="F84"/>
      <c r="G84"/>
      <c r="H84"/>
      <c r="I84"/>
      <c r="J84"/>
      <c r="K84"/>
      <c r="L84"/>
      <c r="M84"/>
      <c r="N84"/>
      <c r="O84"/>
    </row>
    <row r="85" spans="1:15" x14ac:dyDescent="0.2">
      <c r="B85"/>
      <c r="C85"/>
      <c r="D85"/>
      <c r="E85"/>
      <c r="F85"/>
      <c r="G85"/>
      <c r="H85"/>
      <c r="I85"/>
      <c r="J85"/>
      <c r="K85"/>
      <c r="L85"/>
      <c r="M85"/>
      <c r="N85"/>
      <c r="O85"/>
    </row>
    <row r="86" spans="1:15" x14ac:dyDescent="0.2">
      <c r="B86"/>
      <c r="C86"/>
      <c r="D86"/>
      <c r="E86"/>
      <c r="F86"/>
      <c r="G86"/>
      <c r="H86"/>
      <c r="I86"/>
      <c r="J86"/>
      <c r="K86"/>
      <c r="L86"/>
      <c r="M86"/>
      <c r="N86"/>
      <c r="O86"/>
    </row>
    <row r="87" spans="1:15" x14ac:dyDescent="0.2">
      <c r="B87"/>
      <c r="C87"/>
      <c r="D87"/>
      <c r="E87"/>
      <c r="F87"/>
      <c r="G87"/>
      <c r="H87"/>
      <c r="I87"/>
      <c r="J87"/>
      <c r="K87"/>
      <c r="L87"/>
      <c r="M87"/>
      <c r="N87"/>
      <c r="O87"/>
    </row>
    <row r="88" spans="1:15" x14ac:dyDescent="0.2">
      <c r="B88"/>
      <c r="C88"/>
      <c r="D88"/>
      <c r="E88"/>
      <c r="F88"/>
      <c r="G88"/>
      <c r="H88"/>
      <c r="I88"/>
      <c r="J88"/>
      <c r="K88"/>
      <c r="L88"/>
      <c r="M88"/>
      <c r="N88"/>
      <c r="O88"/>
    </row>
    <row r="89" spans="1:15" x14ac:dyDescent="0.2">
      <c r="B89"/>
      <c r="C89"/>
      <c r="D89"/>
      <c r="E89"/>
      <c r="F89"/>
      <c r="G89"/>
      <c r="H89"/>
      <c r="I89"/>
      <c r="J89"/>
      <c r="K89"/>
      <c r="L89"/>
      <c r="M89"/>
      <c r="N89"/>
      <c r="O89"/>
    </row>
    <row r="90" spans="1:15" x14ac:dyDescent="0.2">
      <c r="B90"/>
      <c r="C90"/>
      <c r="D90"/>
      <c r="E90"/>
      <c r="F90"/>
      <c r="G90"/>
      <c r="H90"/>
      <c r="I90"/>
      <c r="J90"/>
      <c r="K90"/>
      <c r="L90"/>
      <c r="M90"/>
      <c r="N90"/>
      <c r="O90"/>
    </row>
  </sheetData>
  <mergeCells count="13">
    <mergeCell ref="A26:H26"/>
    <mergeCell ref="A41:H41"/>
    <mergeCell ref="A49:H49"/>
    <mergeCell ref="A57:H57"/>
    <mergeCell ref="A1:H1"/>
    <mergeCell ref="B3:C3"/>
    <mergeCell ref="A4:H4"/>
    <mergeCell ref="A6:H6"/>
    <mergeCell ref="A21:H21"/>
    <mergeCell ref="A22:H22"/>
    <mergeCell ref="A53:H53"/>
    <mergeCell ref="A23:H23"/>
    <mergeCell ref="A24:H24"/>
  </mergeCells>
  <pageMargins left="0.74803149606299213" right="0.74803149606299213" top="0.98425196850393704" bottom="0.98425196850393704" header="0.51181102362204722" footer="0.51181102362204722"/>
  <pageSetup scale="72"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33"/>
  <sheetViews>
    <sheetView zoomScale="90" zoomScaleNormal="90" workbookViewId="0">
      <pane xSplit="2" topLeftCell="C1" activePane="topRight" state="frozen"/>
      <selection activeCell="A85" sqref="A85"/>
      <selection pane="topRight" activeCell="I16" sqref="I16"/>
    </sheetView>
  </sheetViews>
  <sheetFormatPr defaultRowHeight="12.75" x14ac:dyDescent="0.2"/>
  <cols>
    <col min="1" max="1" width="5.140625" style="36" customWidth="1"/>
    <col min="2" max="2" width="27.28515625" style="36" bestFit="1" customWidth="1"/>
    <col min="3" max="3" width="27.7109375" style="36" bestFit="1" customWidth="1"/>
    <col min="4" max="4" width="20.5703125" style="36" bestFit="1" customWidth="1"/>
    <col min="5" max="5" width="31.85546875" style="36" customWidth="1"/>
    <col min="6" max="6" width="20.5703125" style="36" bestFit="1" customWidth="1"/>
    <col min="7" max="7" width="22.42578125" style="36" customWidth="1"/>
    <col min="8" max="8" width="16.85546875" style="36" bestFit="1" customWidth="1"/>
    <col min="9" max="9" width="16.5703125" style="36" customWidth="1"/>
    <col min="10" max="10" width="19" style="36" bestFit="1" customWidth="1"/>
    <col min="11" max="11" width="12.140625" style="36" customWidth="1"/>
    <col min="12" max="12" width="20.85546875" style="36" customWidth="1"/>
    <col min="13" max="13" width="36.28515625" style="36" customWidth="1"/>
    <col min="14" max="14" width="13.7109375" style="36" customWidth="1"/>
    <col min="15" max="15" width="12" style="36" customWidth="1"/>
    <col min="16" max="16" width="10.85546875" style="36" customWidth="1"/>
    <col min="17" max="17" width="13.28515625" style="36" customWidth="1"/>
    <col min="18" max="18" width="11.7109375" style="36" customWidth="1"/>
    <col min="19" max="19" width="12.42578125" style="36" customWidth="1"/>
    <col min="20" max="20" width="13" style="36" customWidth="1"/>
    <col min="21" max="21" width="11.5703125" style="36" customWidth="1"/>
    <col min="22" max="22" width="11.5703125" style="139" customWidth="1"/>
    <col min="23" max="23" width="9.140625" style="36"/>
    <col min="24" max="24" width="7.5703125" style="36" bestFit="1" customWidth="1"/>
    <col min="25" max="25" width="9.140625" style="36"/>
    <col min="26" max="26" width="12.140625" style="36" bestFit="1" customWidth="1"/>
    <col min="27" max="27" width="9.140625" style="36"/>
    <col min="28" max="28" width="12.140625" style="36" bestFit="1" customWidth="1"/>
    <col min="29" max="29" width="8.28515625" style="36" bestFit="1" customWidth="1"/>
    <col min="30" max="31" width="9.140625" style="36"/>
    <col min="32" max="32" width="12.140625" style="36" bestFit="1" customWidth="1"/>
    <col min="33" max="16384" width="9.140625" style="36"/>
  </cols>
  <sheetData>
    <row r="1" spans="1:22" ht="13.5" thickBot="1" x14ac:dyDescent="0.25">
      <c r="B1" s="164" t="s">
        <v>152</v>
      </c>
      <c r="C1" s="165"/>
      <c r="D1" s="165"/>
      <c r="E1" s="165"/>
      <c r="F1" s="165"/>
      <c r="G1" s="166"/>
      <c r="H1" s="37"/>
      <c r="I1" s="37"/>
      <c r="J1" s="37"/>
    </row>
    <row r="2" spans="1:22" x14ac:dyDescent="0.2">
      <c r="B2" s="38" t="s">
        <v>115</v>
      </c>
      <c r="C2" s="39"/>
      <c r="D2" s="38" t="s">
        <v>117</v>
      </c>
      <c r="E2" s="39"/>
      <c r="F2" s="38" t="s">
        <v>146</v>
      </c>
      <c r="G2" s="39"/>
    </row>
    <row r="3" spans="1:22" x14ac:dyDescent="0.2">
      <c r="B3" s="40" t="s">
        <v>157</v>
      </c>
      <c r="C3" s="53" t="s">
        <v>156</v>
      </c>
      <c r="D3" s="40" t="s">
        <v>158</v>
      </c>
      <c r="E3" s="53" t="s">
        <v>159</v>
      </c>
      <c r="F3" s="42" t="s">
        <v>160</v>
      </c>
      <c r="G3" s="53" t="s">
        <v>162</v>
      </c>
    </row>
    <row r="4" spans="1:22" x14ac:dyDescent="0.2">
      <c r="B4" s="40" t="s">
        <v>158</v>
      </c>
      <c r="C4" s="53" t="s">
        <v>159</v>
      </c>
      <c r="D4" s="40" t="s">
        <v>239</v>
      </c>
      <c r="E4" s="41" t="s">
        <v>240</v>
      </c>
      <c r="F4" s="40" t="s">
        <v>161</v>
      </c>
      <c r="G4" s="53" t="s">
        <v>153</v>
      </c>
    </row>
    <row r="5" spans="1:22" x14ac:dyDescent="0.2">
      <c r="B5" s="40" t="s">
        <v>235</v>
      </c>
      <c r="C5" s="41" t="s">
        <v>236</v>
      </c>
      <c r="D5" s="40" t="s">
        <v>237</v>
      </c>
      <c r="E5" s="41" t="s">
        <v>238</v>
      </c>
      <c r="F5" s="40"/>
      <c r="G5" s="41"/>
    </row>
    <row r="6" spans="1:22" s="43" customFormat="1" ht="15" x14ac:dyDescent="0.25">
      <c r="B6" s="44" t="s">
        <v>154</v>
      </c>
      <c r="C6" s="44" t="s">
        <v>155</v>
      </c>
      <c r="D6" s="45" t="s">
        <v>154</v>
      </c>
      <c r="E6" s="45" t="s">
        <v>155</v>
      </c>
      <c r="F6" s="44" t="s">
        <v>154</v>
      </c>
      <c r="G6" s="44" t="s">
        <v>155</v>
      </c>
      <c r="V6" s="140"/>
    </row>
    <row r="7" spans="1:22" ht="15" x14ac:dyDescent="0.25">
      <c r="A7" s="36">
        <v>1</v>
      </c>
      <c r="B7" s="64" t="s">
        <v>194</v>
      </c>
      <c r="C7" s="61">
        <v>38212</v>
      </c>
      <c r="D7" s="64" t="s">
        <v>202</v>
      </c>
      <c r="E7" s="46">
        <v>38390</v>
      </c>
      <c r="F7" s="48" t="s">
        <v>219</v>
      </c>
      <c r="G7" s="46">
        <v>37969</v>
      </c>
    </row>
    <row r="8" spans="1:22" ht="15" x14ac:dyDescent="0.25">
      <c r="A8" s="36">
        <v>2</v>
      </c>
      <c r="B8" s="64" t="s">
        <v>195</v>
      </c>
      <c r="C8" s="61">
        <v>38022</v>
      </c>
      <c r="D8" s="64" t="s">
        <v>203</v>
      </c>
      <c r="E8" s="46">
        <v>38290</v>
      </c>
      <c r="F8" s="48" t="s">
        <v>220</v>
      </c>
      <c r="G8" s="46">
        <v>38406</v>
      </c>
    </row>
    <row r="9" spans="1:22" ht="15" x14ac:dyDescent="0.25">
      <c r="A9" s="36">
        <v>3</v>
      </c>
      <c r="B9" s="64" t="s">
        <v>196</v>
      </c>
      <c r="C9" s="61">
        <v>38087</v>
      </c>
      <c r="D9" s="64" t="s">
        <v>204</v>
      </c>
      <c r="E9" s="46">
        <v>38671</v>
      </c>
      <c r="F9" s="48" t="s">
        <v>221</v>
      </c>
      <c r="G9" s="46">
        <v>38287</v>
      </c>
    </row>
    <row r="10" spans="1:22" ht="15" x14ac:dyDescent="0.25">
      <c r="A10" s="36">
        <v>4</v>
      </c>
      <c r="B10" s="64" t="s">
        <v>197</v>
      </c>
      <c r="C10" s="61">
        <v>38019</v>
      </c>
      <c r="D10" s="64" t="s">
        <v>205</v>
      </c>
      <c r="E10" s="46">
        <v>38424</v>
      </c>
      <c r="F10" s="48" t="s">
        <v>222</v>
      </c>
      <c r="G10" s="46">
        <v>37998</v>
      </c>
    </row>
    <row r="11" spans="1:22" ht="15" x14ac:dyDescent="0.25">
      <c r="A11" s="36">
        <v>5</v>
      </c>
      <c r="B11" s="64" t="s">
        <v>198</v>
      </c>
      <c r="C11" s="61">
        <v>37894</v>
      </c>
      <c r="D11" s="64" t="s">
        <v>206</v>
      </c>
      <c r="E11" s="46">
        <v>38518</v>
      </c>
      <c r="F11" s="48" t="s">
        <v>223</v>
      </c>
      <c r="G11" s="46">
        <v>38843</v>
      </c>
      <c r="I11" s="60"/>
    </row>
    <row r="12" spans="1:22" ht="15" x14ac:dyDescent="0.25">
      <c r="A12" s="36">
        <v>6</v>
      </c>
      <c r="B12" s="64" t="s">
        <v>199</v>
      </c>
      <c r="C12" s="61">
        <v>38104</v>
      </c>
      <c r="D12" s="64" t="s">
        <v>207</v>
      </c>
      <c r="E12" s="46">
        <v>38701</v>
      </c>
      <c r="F12" s="48" t="s">
        <v>224</v>
      </c>
      <c r="G12" s="46">
        <v>38505</v>
      </c>
      <c r="I12" s="60"/>
    </row>
    <row r="13" spans="1:22" ht="15" x14ac:dyDescent="0.25">
      <c r="A13" s="36">
        <v>7</v>
      </c>
      <c r="B13" s="64" t="s">
        <v>200</v>
      </c>
      <c r="C13" s="61">
        <v>37689</v>
      </c>
      <c r="D13" s="64" t="s">
        <v>208</v>
      </c>
      <c r="E13" s="46">
        <v>37902</v>
      </c>
      <c r="F13" s="68" t="s">
        <v>302</v>
      </c>
      <c r="G13" s="46">
        <v>38068</v>
      </c>
      <c r="I13" s="60"/>
    </row>
    <row r="14" spans="1:22" ht="15" x14ac:dyDescent="0.25">
      <c r="A14" s="36">
        <v>8</v>
      </c>
      <c r="B14" s="65" t="s">
        <v>201</v>
      </c>
      <c r="C14" s="61">
        <v>38201</v>
      </c>
      <c r="D14" s="65" t="s">
        <v>209</v>
      </c>
      <c r="E14" s="46">
        <v>38194</v>
      </c>
      <c r="F14" s="68" t="s">
        <v>234</v>
      </c>
      <c r="G14" s="69"/>
      <c r="I14" s="60"/>
    </row>
    <row r="15" spans="1:22" ht="13.5" thickBot="1" x14ac:dyDescent="0.25">
      <c r="A15" s="54" t="s">
        <v>163</v>
      </c>
      <c r="B15" s="47"/>
      <c r="C15" s="47"/>
      <c r="D15" s="47"/>
      <c r="E15" s="47"/>
      <c r="F15" s="47"/>
      <c r="G15" s="47"/>
      <c r="I15" s="60"/>
    </row>
    <row r="16" spans="1:22" x14ac:dyDescent="0.2">
      <c r="B16" s="38" t="s">
        <v>1</v>
      </c>
      <c r="C16" s="39"/>
      <c r="D16" s="38" t="s">
        <v>116</v>
      </c>
      <c r="E16" s="39"/>
      <c r="F16" s="38"/>
      <c r="G16" s="39"/>
      <c r="I16" s="60"/>
    </row>
    <row r="17" spans="1:9" x14ac:dyDescent="0.2">
      <c r="B17" s="40" t="s">
        <v>167</v>
      </c>
      <c r="C17" s="53" t="s">
        <v>166</v>
      </c>
      <c r="D17" s="40" t="s">
        <v>164</v>
      </c>
      <c r="E17" s="53" t="s">
        <v>165</v>
      </c>
      <c r="F17" s="40"/>
      <c r="G17" s="41"/>
      <c r="I17" s="60"/>
    </row>
    <row r="18" spans="1:9" x14ac:dyDescent="0.2">
      <c r="B18" s="49"/>
      <c r="C18" s="50"/>
      <c r="D18" s="40" t="s">
        <v>239</v>
      </c>
      <c r="E18" s="41" t="s">
        <v>241</v>
      </c>
      <c r="F18" s="40"/>
      <c r="G18" s="41"/>
      <c r="I18" s="60"/>
    </row>
    <row r="19" spans="1:9" x14ac:dyDescent="0.2">
      <c r="B19" s="49"/>
      <c r="C19" s="50"/>
      <c r="D19" s="40" t="s">
        <v>237</v>
      </c>
      <c r="E19" s="41" t="s">
        <v>242</v>
      </c>
      <c r="F19" s="40"/>
      <c r="G19" s="41"/>
    </row>
    <row r="20" spans="1:9" x14ac:dyDescent="0.2">
      <c r="B20" s="44" t="s">
        <v>154</v>
      </c>
      <c r="C20" s="44" t="s">
        <v>155</v>
      </c>
      <c r="D20" s="44" t="s">
        <v>154</v>
      </c>
      <c r="E20" s="44" t="s">
        <v>155</v>
      </c>
      <c r="F20" s="214"/>
      <c r="G20" s="214"/>
    </row>
    <row r="21" spans="1:9" x14ac:dyDescent="0.2">
      <c r="A21" s="36">
        <v>1</v>
      </c>
      <c r="B21" s="62" t="s">
        <v>187</v>
      </c>
      <c r="C21" s="61">
        <v>37938</v>
      </c>
      <c r="D21" s="67" t="s">
        <v>210</v>
      </c>
      <c r="E21" s="61">
        <v>38100</v>
      </c>
      <c r="F21" s="215"/>
      <c r="G21" s="216"/>
    </row>
    <row r="22" spans="1:9" x14ac:dyDescent="0.2">
      <c r="A22" s="36">
        <v>2</v>
      </c>
      <c r="B22" s="62" t="s">
        <v>188</v>
      </c>
      <c r="C22" s="61">
        <v>38291</v>
      </c>
      <c r="D22" s="67" t="s">
        <v>211</v>
      </c>
      <c r="E22" s="61">
        <v>38009</v>
      </c>
      <c r="F22" s="215"/>
      <c r="G22" s="216"/>
    </row>
    <row r="23" spans="1:9" x14ac:dyDescent="0.2">
      <c r="A23" s="36">
        <v>3</v>
      </c>
      <c r="B23" s="62" t="s">
        <v>189</v>
      </c>
      <c r="C23" s="61">
        <v>38660</v>
      </c>
      <c r="D23" s="67" t="s">
        <v>212</v>
      </c>
      <c r="E23" s="61">
        <v>38437</v>
      </c>
      <c r="F23" s="215"/>
      <c r="G23" s="216"/>
    </row>
    <row r="24" spans="1:9" x14ac:dyDescent="0.2">
      <c r="A24" s="36">
        <v>4</v>
      </c>
      <c r="B24" s="62" t="s">
        <v>190</v>
      </c>
      <c r="C24" s="61">
        <v>38147</v>
      </c>
      <c r="D24" s="67" t="s">
        <v>213</v>
      </c>
      <c r="E24" s="61">
        <v>38525</v>
      </c>
      <c r="F24" s="215"/>
      <c r="G24" s="216"/>
    </row>
    <row r="25" spans="1:9" x14ac:dyDescent="0.2">
      <c r="A25" s="36">
        <v>5</v>
      </c>
      <c r="B25" s="62" t="s">
        <v>191</v>
      </c>
      <c r="C25" s="61">
        <v>38072</v>
      </c>
      <c r="D25" s="67" t="s">
        <v>214</v>
      </c>
      <c r="E25" s="61">
        <v>38525</v>
      </c>
      <c r="F25" s="215"/>
      <c r="G25" s="216"/>
    </row>
    <row r="26" spans="1:9" x14ac:dyDescent="0.2">
      <c r="A26" s="36">
        <v>6</v>
      </c>
      <c r="B26" s="62" t="s">
        <v>192</v>
      </c>
      <c r="C26" s="61">
        <v>38287</v>
      </c>
      <c r="D26" s="67" t="s">
        <v>215</v>
      </c>
      <c r="E26" s="61">
        <v>38393</v>
      </c>
      <c r="F26" s="215"/>
      <c r="G26" s="216"/>
    </row>
    <row r="27" spans="1:9" x14ac:dyDescent="0.2">
      <c r="A27" s="36">
        <v>7</v>
      </c>
      <c r="B27" s="62" t="s">
        <v>307</v>
      </c>
      <c r="C27" s="141">
        <v>38400</v>
      </c>
      <c r="D27" s="67" t="s">
        <v>216</v>
      </c>
      <c r="E27" s="61">
        <v>38678</v>
      </c>
      <c r="F27" s="215"/>
      <c r="G27" s="216"/>
    </row>
    <row r="28" spans="1:9" x14ac:dyDescent="0.2">
      <c r="A28" s="36">
        <v>8</v>
      </c>
      <c r="B28" s="63" t="s">
        <v>193</v>
      </c>
      <c r="C28" s="61">
        <v>39014</v>
      </c>
      <c r="D28" s="66" t="s">
        <v>217</v>
      </c>
      <c r="E28" s="61">
        <v>38978</v>
      </c>
      <c r="F28" s="217"/>
      <c r="G28" s="218"/>
    </row>
    <row r="29" spans="1:9" x14ac:dyDescent="0.2">
      <c r="A29" s="54" t="s">
        <v>163</v>
      </c>
      <c r="B29" s="47"/>
      <c r="C29" s="61"/>
      <c r="D29" s="66" t="s">
        <v>218</v>
      </c>
      <c r="E29" s="61">
        <v>39536</v>
      </c>
      <c r="F29" s="217"/>
      <c r="G29" s="218"/>
    </row>
    <row r="30" spans="1:9" x14ac:dyDescent="0.2">
      <c r="D30" s="51"/>
      <c r="E30" s="52"/>
    </row>
    <row r="31" spans="1:9" ht="15" x14ac:dyDescent="0.25">
      <c r="B31" s="120"/>
      <c r="C31" s="61" t="s">
        <v>290</v>
      </c>
    </row>
    <row r="32" spans="1:9" ht="15" x14ac:dyDescent="0.25">
      <c r="B32" s="121"/>
      <c r="C32" s="61" t="s">
        <v>291</v>
      </c>
    </row>
    <row r="33" spans="1:23" x14ac:dyDescent="0.2">
      <c r="C33" s="167" t="s">
        <v>267</v>
      </c>
      <c r="D33" s="168"/>
      <c r="E33" s="168"/>
      <c r="F33" s="169"/>
    </row>
    <row r="34" spans="1:23" ht="15" x14ac:dyDescent="0.25">
      <c r="A34" s="43"/>
      <c r="B34" s="44" t="s">
        <v>263</v>
      </c>
      <c r="C34" s="44" t="s">
        <v>268</v>
      </c>
      <c r="D34" s="44" t="s">
        <v>269</v>
      </c>
      <c r="E34" s="44" t="s">
        <v>270</v>
      </c>
      <c r="F34" s="44" t="s">
        <v>271</v>
      </c>
      <c r="G34" s="44" t="s">
        <v>316</v>
      </c>
      <c r="H34" s="44" t="s">
        <v>272</v>
      </c>
      <c r="I34" s="44" t="s">
        <v>286</v>
      </c>
      <c r="J34" s="44" t="s">
        <v>287</v>
      </c>
      <c r="K34" s="44" t="s">
        <v>288</v>
      </c>
      <c r="L34" s="44" t="s">
        <v>289</v>
      </c>
      <c r="M34" s="44" t="s">
        <v>273</v>
      </c>
      <c r="V34" s="36"/>
      <c r="W34" s="139"/>
    </row>
    <row r="35" spans="1:23" ht="15" x14ac:dyDescent="0.25">
      <c r="B35" s="64" t="s">
        <v>194</v>
      </c>
      <c r="C35" s="124">
        <v>18</v>
      </c>
      <c r="D35" s="124">
        <v>22</v>
      </c>
      <c r="E35" s="124">
        <v>14</v>
      </c>
      <c r="F35" s="124">
        <v>21</v>
      </c>
      <c r="G35" s="124">
        <v>45</v>
      </c>
      <c r="H35" s="44">
        <f t="shared" ref="H35:H42" si="0">SUM(C35:G35)</f>
        <v>120</v>
      </c>
      <c r="I35" s="124">
        <v>5</v>
      </c>
      <c r="J35" s="124">
        <v>2</v>
      </c>
      <c r="K35" s="44">
        <f>H35/J35</f>
        <v>60</v>
      </c>
      <c r="L35" s="124"/>
      <c r="M35" s="99"/>
      <c r="V35" s="36"/>
      <c r="W35" s="139"/>
    </row>
    <row r="36" spans="1:23" ht="15" x14ac:dyDescent="0.25">
      <c r="B36" s="64" t="s">
        <v>195</v>
      </c>
      <c r="C36" s="124">
        <v>20</v>
      </c>
      <c r="D36" s="124">
        <v>14</v>
      </c>
      <c r="E36" s="124">
        <v>22</v>
      </c>
      <c r="F36" s="124">
        <v>21</v>
      </c>
      <c r="G36" s="124">
        <v>32</v>
      </c>
      <c r="H36" s="44">
        <f t="shared" si="0"/>
        <v>109</v>
      </c>
      <c r="I36" s="124">
        <v>5</v>
      </c>
      <c r="J36" s="124">
        <v>1</v>
      </c>
      <c r="K36" s="143">
        <f t="shared" ref="K36:K79" si="1">H36/J36</f>
        <v>109</v>
      </c>
      <c r="L36" s="124">
        <v>2</v>
      </c>
      <c r="M36" s="99" t="s">
        <v>309</v>
      </c>
      <c r="V36" s="36"/>
      <c r="W36" s="139"/>
    </row>
    <row r="37" spans="1:23" ht="15" x14ac:dyDescent="0.25">
      <c r="B37" s="64" t="s">
        <v>196</v>
      </c>
      <c r="C37" s="124">
        <v>22</v>
      </c>
      <c r="D37" s="124">
        <v>20</v>
      </c>
      <c r="E37" s="124">
        <v>23</v>
      </c>
      <c r="F37" s="124">
        <v>10</v>
      </c>
      <c r="G37" s="124">
        <v>0</v>
      </c>
      <c r="H37" s="44">
        <f t="shared" si="0"/>
        <v>75</v>
      </c>
      <c r="I37" s="124">
        <v>5</v>
      </c>
      <c r="J37" s="124">
        <v>2</v>
      </c>
      <c r="K37" s="44">
        <f t="shared" si="1"/>
        <v>37.5</v>
      </c>
      <c r="L37" s="124">
        <v>2</v>
      </c>
      <c r="M37" s="99"/>
      <c r="V37" s="36"/>
      <c r="W37" s="139"/>
    </row>
    <row r="38" spans="1:23" ht="15" x14ac:dyDescent="0.25">
      <c r="B38" s="64" t="s">
        <v>197</v>
      </c>
      <c r="C38" s="124">
        <v>8</v>
      </c>
      <c r="D38" s="124">
        <v>20</v>
      </c>
      <c r="E38" s="124">
        <v>15</v>
      </c>
      <c r="F38" s="124">
        <v>3</v>
      </c>
      <c r="G38" s="135" t="s">
        <v>339</v>
      </c>
      <c r="H38" s="44">
        <f t="shared" si="0"/>
        <v>46</v>
      </c>
      <c r="I38" s="124">
        <v>4</v>
      </c>
      <c r="J38" s="124">
        <v>0</v>
      </c>
      <c r="K38" s="44" t="e">
        <f t="shared" si="1"/>
        <v>#DIV/0!</v>
      </c>
      <c r="L38" s="124"/>
      <c r="M38" s="99"/>
      <c r="V38" s="36"/>
      <c r="W38" s="139"/>
    </row>
    <row r="39" spans="1:23" ht="15" x14ac:dyDescent="0.25">
      <c r="B39" s="64" t="s">
        <v>198</v>
      </c>
      <c r="C39" s="124">
        <v>22</v>
      </c>
      <c r="D39" s="124">
        <v>8</v>
      </c>
      <c r="E39" s="124">
        <v>21</v>
      </c>
      <c r="F39" s="124">
        <v>12</v>
      </c>
      <c r="G39" s="124">
        <v>11</v>
      </c>
      <c r="H39" s="44">
        <f t="shared" si="0"/>
        <v>74</v>
      </c>
      <c r="I39" s="124">
        <v>5</v>
      </c>
      <c r="J39" s="124">
        <v>1</v>
      </c>
      <c r="K39" s="44">
        <f t="shared" si="1"/>
        <v>74</v>
      </c>
      <c r="L39" s="124">
        <v>1</v>
      </c>
      <c r="M39" s="99"/>
      <c r="V39" s="36"/>
      <c r="W39" s="139"/>
    </row>
    <row r="40" spans="1:23" ht="15" x14ac:dyDescent="0.25">
      <c r="B40" s="64" t="s">
        <v>199</v>
      </c>
      <c r="C40" s="124">
        <v>7</v>
      </c>
      <c r="D40" s="124">
        <v>4</v>
      </c>
      <c r="E40" s="124">
        <v>3</v>
      </c>
      <c r="F40" s="135"/>
      <c r="G40" s="124">
        <v>12</v>
      </c>
      <c r="H40" s="44">
        <f t="shared" si="0"/>
        <v>26</v>
      </c>
      <c r="I40" s="124">
        <v>4</v>
      </c>
      <c r="J40" s="124">
        <v>2</v>
      </c>
      <c r="K40" s="44">
        <f t="shared" si="1"/>
        <v>13</v>
      </c>
      <c r="L40" s="124">
        <v>1</v>
      </c>
      <c r="M40" s="99"/>
      <c r="V40" s="36"/>
      <c r="W40" s="139"/>
    </row>
    <row r="41" spans="1:23" ht="15" x14ac:dyDescent="0.25">
      <c r="B41" s="64" t="s">
        <v>200</v>
      </c>
      <c r="C41" s="135"/>
      <c r="D41" s="124">
        <v>2</v>
      </c>
      <c r="E41" s="135"/>
      <c r="F41" s="124">
        <v>4</v>
      </c>
      <c r="G41" s="124">
        <v>3</v>
      </c>
      <c r="H41" s="44">
        <f t="shared" si="0"/>
        <v>9</v>
      </c>
      <c r="I41" s="124">
        <v>3</v>
      </c>
      <c r="J41" s="124">
        <v>3</v>
      </c>
      <c r="K41" s="44">
        <f t="shared" si="1"/>
        <v>3</v>
      </c>
      <c r="L41" s="124"/>
      <c r="M41" s="99"/>
      <c r="V41" s="36"/>
      <c r="W41" s="139"/>
    </row>
    <row r="42" spans="1:23" ht="15" x14ac:dyDescent="0.25">
      <c r="B42" s="65" t="s">
        <v>201</v>
      </c>
      <c r="C42" s="135"/>
      <c r="D42" s="124">
        <v>22</v>
      </c>
      <c r="E42" s="124">
        <v>12</v>
      </c>
      <c r="F42" s="135"/>
      <c r="G42" s="124">
        <v>0</v>
      </c>
      <c r="H42" s="44">
        <f t="shared" si="0"/>
        <v>34</v>
      </c>
      <c r="I42" s="124">
        <v>3</v>
      </c>
      <c r="J42" s="124">
        <v>2</v>
      </c>
      <c r="K42" s="44">
        <f t="shared" si="1"/>
        <v>17</v>
      </c>
      <c r="L42" s="124"/>
      <c r="M42" s="99"/>
      <c r="V42" s="36"/>
      <c r="W42" s="139"/>
    </row>
    <row r="43" spans="1:23" ht="15" x14ac:dyDescent="0.25">
      <c r="B43" s="45" t="s">
        <v>264</v>
      </c>
      <c r="C43" s="64"/>
      <c r="D43" s="64"/>
      <c r="E43" s="64"/>
      <c r="F43" s="64"/>
      <c r="G43" s="44"/>
      <c r="H43" s="44"/>
      <c r="I43" s="64"/>
      <c r="J43" s="44"/>
      <c r="K43" s="128"/>
      <c r="L43" s="64"/>
    </row>
    <row r="44" spans="1:23" ht="15" x14ac:dyDescent="0.25">
      <c r="B44" s="64" t="s">
        <v>202</v>
      </c>
      <c r="C44" s="124">
        <v>9</v>
      </c>
      <c r="D44" s="124">
        <v>21</v>
      </c>
      <c r="E44" s="124">
        <v>22</v>
      </c>
      <c r="F44" s="124">
        <v>3</v>
      </c>
      <c r="G44" s="124">
        <v>3</v>
      </c>
      <c r="H44" s="44">
        <f t="shared" ref="H44:H79" si="2">SUM(C44:G44)</f>
        <v>58</v>
      </c>
      <c r="I44" s="124">
        <v>5</v>
      </c>
      <c r="J44" s="124">
        <v>3</v>
      </c>
      <c r="K44" s="142">
        <f t="shared" si="1"/>
        <v>19.333333333333332</v>
      </c>
      <c r="L44" s="124"/>
      <c r="M44" s="99"/>
      <c r="V44" s="36"/>
      <c r="W44" s="139"/>
    </row>
    <row r="45" spans="1:23" ht="15" x14ac:dyDescent="0.25">
      <c r="B45" s="64" t="s">
        <v>203</v>
      </c>
      <c r="C45" s="124">
        <v>6</v>
      </c>
      <c r="D45" s="124">
        <v>7</v>
      </c>
      <c r="E45" s="124">
        <v>11</v>
      </c>
      <c r="F45" s="124">
        <v>0</v>
      </c>
      <c r="G45" s="124">
        <v>15</v>
      </c>
      <c r="H45" s="44">
        <f t="shared" si="2"/>
        <v>39</v>
      </c>
      <c r="I45" s="124">
        <v>5</v>
      </c>
      <c r="J45" s="124">
        <v>4</v>
      </c>
      <c r="K45" s="142">
        <f t="shared" si="1"/>
        <v>9.75</v>
      </c>
      <c r="L45" s="124"/>
      <c r="M45" s="99"/>
      <c r="V45" s="36"/>
      <c r="W45" s="139"/>
    </row>
    <row r="46" spans="1:23" ht="15" x14ac:dyDescent="0.25">
      <c r="B46" s="64" t="s">
        <v>204</v>
      </c>
      <c r="C46" s="124">
        <v>1</v>
      </c>
      <c r="D46" s="124">
        <v>3</v>
      </c>
      <c r="E46" s="124">
        <v>3</v>
      </c>
      <c r="F46" s="124">
        <v>6</v>
      </c>
      <c r="G46" s="124">
        <v>32</v>
      </c>
      <c r="H46" s="44">
        <f t="shared" si="2"/>
        <v>45</v>
      </c>
      <c r="I46" s="124">
        <v>5</v>
      </c>
      <c r="J46" s="124">
        <v>3</v>
      </c>
      <c r="K46" s="142">
        <f t="shared" si="1"/>
        <v>15</v>
      </c>
      <c r="L46" s="124">
        <v>3</v>
      </c>
      <c r="M46" s="99" t="s">
        <v>318</v>
      </c>
      <c r="V46" s="36"/>
      <c r="W46" s="139"/>
    </row>
    <row r="47" spans="1:23" ht="15" x14ac:dyDescent="0.25">
      <c r="B47" s="64" t="s">
        <v>205</v>
      </c>
      <c r="C47" s="124">
        <v>0</v>
      </c>
      <c r="D47" s="124">
        <v>17</v>
      </c>
      <c r="E47" s="124">
        <v>20</v>
      </c>
      <c r="F47" s="124">
        <v>3</v>
      </c>
      <c r="G47" s="124">
        <v>11</v>
      </c>
      <c r="H47" s="44">
        <f t="shared" si="2"/>
        <v>51</v>
      </c>
      <c r="I47" s="124">
        <v>5</v>
      </c>
      <c r="J47" s="124">
        <v>3</v>
      </c>
      <c r="K47" s="142">
        <f t="shared" si="1"/>
        <v>17</v>
      </c>
      <c r="L47" s="124">
        <v>3</v>
      </c>
      <c r="M47" s="99"/>
      <c r="V47" s="36"/>
      <c r="W47" s="139"/>
    </row>
    <row r="48" spans="1:23" ht="15" x14ac:dyDescent="0.25">
      <c r="B48" s="64" t="s">
        <v>206</v>
      </c>
      <c r="C48" s="124">
        <v>0</v>
      </c>
      <c r="D48" s="124">
        <v>0</v>
      </c>
      <c r="E48" s="124">
        <v>0</v>
      </c>
      <c r="F48" s="124">
        <v>5</v>
      </c>
      <c r="G48" s="124">
        <v>11</v>
      </c>
      <c r="H48" s="44">
        <f t="shared" si="2"/>
        <v>16</v>
      </c>
      <c r="I48" s="124">
        <v>5</v>
      </c>
      <c r="J48" s="124">
        <v>4</v>
      </c>
      <c r="K48" s="142">
        <f t="shared" si="1"/>
        <v>4</v>
      </c>
      <c r="L48" s="124">
        <v>2</v>
      </c>
      <c r="M48" s="99"/>
      <c r="V48" s="36"/>
      <c r="W48" s="139"/>
    </row>
    <row r="49" spans="2:23" ht="15" x14ac:dyDescent="0.25">
      <c r="B49" s="64" t="s">
        <v>207</v>
      </c>
      <c r="C49" s="124">
        <v>0</v>
      </c>
      <c r="D49" s="124">
        <v>6</v>
      </c>
      <c r="E49" s="124">
        <v>0</v>
      </c>
      <c r="F49" s="124">
        <v>0</v>
      </c>
      <c r="G49" s="124">
        <v>0</v>
      </c>
      <c r="H49" s="44">
        <f t="shared" si="2"/>
        <v>6</v>
      </c>
      <c r="I49" s="124">
        <v>5</v>
      </c>
      <c r="J49" s="124">
        <v>5</v>
      </c>
      <c r="K49" s="142">
        <f t="shared" si="1"/>
        <v>1.2</v>
      </c>
      <c r="L49" s="124"/>
      <c r="M49" s="99"/>
      <c r="V49" s="36"/>
      <c r="W49" s="139"/>
    </row>
    <row r="50" spans="2:23" ht="15" x14ac:dyDescent="0.25">
      <c r="B50" s="64" t="s">
        <v>208</v>
      </c>
      <c r="C50" s="124">
        <v>0</v>
      </c>
      <c r="D50" s="124">
        <v>0</v>
      </c>
      <c r="E50" s="124">
        <v>0</v>
      </c>
      <c r="F50" s="124">
        <v>9</v>
      </c>
      <c r="G50" s="124">
        <v>0</v>
      </c>
      <c r="H50" s="44">
        <f t="shared" si="2"/>
        <v>9</v>
      </c>
      <c r="I50" s="124">
        <v>5</v>
      </c>
      <c r="J50" s="124">
        <v>3</v>
      </c>
      <c r="K50" s="142">
        <f t="shared" si="1"/>
        <v>3</v>
      </c>
      <c r="L50" s="124">
        <v>1</v>
      </c>
      <c r="M50" s="99"/>
      <c r="V50" s="36"/>
      <c r="W50" s="139"/>
    </row>
    <row r="51" spans="2:23" ht="15" x14ac:dyDescent="0.25">
      <c r="B51" s="65" t="s">
        <v>209</v>
      </c>
      <c r="C51" s="124">
        <v>6</v>
      </c>
      <c r="D51" s="124">
        <v>12</v>
      </c>
      <c r="E51" s="124">
        <v>23</v>
      </c>
      <c r="F51" s="124">
        <v>10</v>
      </c>
      <c r="G51" s="124">
        <v>0</v>
      </c>
      <c r="H51" s="44">
        <f t="shared" si="2"/>
        <v>51</v>
      </c>
      <c r="I51" s="124">
        <v>5</v>
      </c>
      <c r="J51" s="124">
        <v>4</v>
      </c>
      <c r="K51" s="142">
        <f t="shared" si="1"/>
        <v>12.75</v>
      </c>
      <c r="L51" s="124"/>
      <c r="M51" s="99"/>
      <c r="V51" s="36"/>
      <c r="W51" s="139"/>
    </row>
    <row r="52" spans="2:23" ht="15" x14ac:dyDescent="0.25">
      <c r="B52" s="44" t="s">
        <v>0</v>
      </c>
      <c r="C52" s="128"/>
      <c r="D52" s="64"/>
      <c r="E52" s="64"/>
      <c r="F52" s="64"/>
      <c r="G52" s="44"/>
      <c r="H52" s="44"/>
      <c r="I52" s="64"/>
      <c r="J52" s="44"/>
      <c r="K52" s="128"/>
      <c r="L52" s="64"/>
    </row>
    <row r="53" spans="2:23" ht="15" x14ac:dyDescent="0.25">
      <c r="B53" s="95" t="s">
        <v>219</v>
      </c>
      <c r="C53" s="135"/>
      <c r="D53" s="124">
        <v>22</v>
      </c>
      <c r="E53" s="124">
        <v>10</v>
      </c>
      <c r="F53" s="135"/>
      <c r="G53" s="124">
        <v>21</v>
      </c>
      <c r="H53" s="44">
        <f t="shared" si="2"/>
        <v>53</v>
      </c>
      <c r="I53" s="124">
        <v>3</v>
      </c>
      <c r="J53" s="124">
        <v>1</v>
      </c>
      <c r="K53" s="142">
        <f t="shared" si="1"/>
        <v>53</v>
      </c>
      <c r="L53" s="124"/>
      <c r="M53" s="99"/>
      <c r="V53" s="36"/>
      <c r="W53" s="139"/>
    </row>
    <row r="54" spans="2:23" ht="15" x14ac:dyDescent="0.25">
      <c r="B54" s="95" t="s">
        <v>220</v>
      </c>
      <c r="C54" s="124">
        <v>21</v>
      </c>
      <c r="D54" s="124">
        <v>7</v>
      </c>
      <c r="E54" s="124">
        <v>9</v>
      </c>
      <c r="F54" s="124">
        <v>3</v>
      </c>
      <c r="G54" s="124">
        <v>21</v>
      </c>
      <c r="H54" s="44">
        <f t="shared" si="2"/>
        <v>61</v>
      </c>
      <c r="I54" s="124">
        <v>5</v>
      </c>
      <c r="J54" s="124">
        <v>3</v>
      </c>
      <c r="K54" s="142">
        <f t="shared" si="1"/>
        <v>20.333333333333332</v>
      </c>
      <c r="L54" s="124">
        <v>2</v>
      </c>
      <c r="M54" s="99" t="s">
        <v>340</v>
      </c>
      <c r="V54" s="36"/>
      <c r="W54" s="139"/>
    </row>
    <row r="55" spans="2:23" ht="15" x14ac:dyDescent="0.25">
      <c r="B55" s="95" t="s">
        <v>221</v>
      </c>
      <c r="C55" s="124">
        <v>22</v>
      </c>
      <c r="D55" s="124">
        <v>0</v>
      </c>
      <c r="E55" s="124">
        <v>7</v>
      </c>
      <c r="F55" s="124">
        <v>12</v>
      </c>
      <c r="G55" s="124">
        <v>21</v>
      </c>
      <c r="H55" s="44">
        <f t="shared" si="2"/>
        <v>62</v>
      </c>
      <c r="I55" s="124">
        <v>5</v>
      </c>
      <c r="J55" s="124">
        <v>2</v>
      </c>
      <c r="K55" s="142">
        <f t="shared" si="1"/>
        <v>31</v>
      </c>
      <c r="L55" s="124">
        <v>1</v>
      </c>
      <c r="M55" s="99"/>
      <c r="V55" s="36"/>
      <c r="W55" s="139"/>
    </row>
    <row r="56" spans="2:23" ht="15" x14ac:dyDescent="0.25">
      <c r="B56" s="95" t="s">
        <v>222</v>
      </c>
      <c r="C56" s="124">
        <v>4</v>
      </c>
      <c r="D56" s="124">
        <v>15</v>
      </c>
      <c r="E56" s="124">
        <v>6</v>
      </c>
      <c r="F56" s="124">
        <v>3</v>
      </c>
      <c r="G56" s="124">
        <v>2</v>
      </c>
      <c r="H56" s="44">
        <f t="shared" si="2"/>
        <v>30</v>
      </c>
      <c r="I56" s="124">
        <v>5</v>
      </c>
      <c r="J56" s="124">
        <v>1</v>
      </c>
      <c r="K56" s="142">
        <f t="shared" si="1"/>
        <v>30</v>
      </c>
      <c r="L56" s="124">
        <v>1</v>
      </c>
      <c r="M56" s="99"/>
      <c r="V56" s="36"/>
      <c r="W56" s="139"/>
    </row>
    <row r="57" spans="2:23" ht="15" x14ac:dyDescent="0.25">
      <c r="B57" s="95" t="s">
        <v>223</v>
      </c>
      <c r="C57" s="124">
        <v>2</v>
      </c>
      <c r="D57" s="124">
        <v>13</v>
      </c>
      <c r="E57" s="135"/>
      <c r="F57" s="124">
        <v>3</v>
      </c>
      <c r="G57" s="124">
        <v>0</v>
      </c>
      <c r="H57" s="44">
        <f t="shared" si="2"/>
        <v>18</v>
      </c>
      <c r="I57" s="124">
        <v>4</v>
      </c>
      <c r="J57" s="124">
        <v>1</v>
      </c>
      <c r="K57" s="142">
        <f t="shared" si="1"/>
        <v>18</v>
      </c>
      <c r="L57" s="124"/>
      <c r="M57" s="99"/>
      <c r="V57" s="36"/>
      <c r="W57" s="139"/>
    </row>
    <row r="58" spans="2:23" ht="15" x14ac:dyDescent="0.25">
      <c r="B58" s="95" t="s">
        <v>224</v>
      </c>
      <c r="C58" s="124">
        <v>21</v>
      </c>
      <c r="D58" s="124">
        <v>3</v>
      </c>
      <c r="E58" s="124">
        <v>20</v>
      </c>
      <c r="F58" s="124">
        <v>3</v>
      </c>
      <c r="G58" s="124">
        <v>6</v>
      </c>
      <c r="H58" s="44">
        <f t="shared" si="2"/>
        <v>53</v>
      </c>
      <c r="I58" s="124">
        <v>5</v>
      </c>
      <c r="J58" s="124">
        <v>2</v>
      </c>
      <c r="K58" s="142">
        <f t="shared" si="1"/>
        <v>26.5</v>
      </c>
      <c r="L58" s="124">
        <v>1</v>
      </c>
      <c r="M58" s="99" t="s">
        <v>340</v>
      </c>
      <c r="V58" s="36"/>
      <c r="W58" s="139"/>
    </row>
    <row r="59" spans="2:23" ht="15" x14ac:dyDescent="0.25">
      <c r="B59" s="95" t="s">
        <v>303</v>
      </c>
      <c r="C59" s="124">
        <v>21</v>
      </c>
      <c r="D59" s="135"/>
      <c r="E59" s="124">
        <v>0</v>
      </c>
      <c r="F59" s="124">
        <v>20</v>
      </c>
      <c r="G59" s="124">
        <v>20</v>
      </c>
      <c r="H59" s="44">
        <f t="shared" si="2"/>
        <v>61</v>
      </c>
      <c r="I59" s="124">
        <v>4</v>
      </c>
      <c r="J59" s="124">
        <v>2</v>
      </c>
      <c r="K59" s="142">
        <f t="shared" si="1"/>
        <v>30.5</v>
      </c>
      <c r="L59" s="144">
        <v>2</v>
      </c>
      <c r="M59" s="219" t="s">
        <v>315</v>
      </c>
      <c r="V59" s="36"/>
      <c r="W59" s="139"/>
    </row>
    <row r="60" spans="2:23" ht="30" x14ac:dyDescent="0.25">
      <c r="B60" s="95" t="s">
        <v>312</v>
      </c>
      <c r="C60" s="135"/>
      <c r="D60" s="135"/>
      <c r="E60" s="135"/>
      <c r="F60" s="135"/>
      <c r="G60" s="146"/>
      <c r="H60" s="146"/>
      <c r="I60" s="146"/>
      <c r="J60" s="146"/>
      <c r="K60" s="146"/>
      <c r="L60" s="146"/>
      <c r="M60" s="99" t="s">
        <v>341</v>
      </c>
      <c r="V60" s="36"/>
      <c r="W60" s="139"/>
    </row>
    <row r="61" spans="2:23" ht="15" x14ac:dyDescent="0.25">
      <c r="B61" s="44" t="s">
        <v>1</v>
      </c>
      <c r="C61" s="64"/>
      <c r="D61" s="64"/>
      <c r="E61" s="64"/>
      <c r="F61" s="64"/>
      <c r="G61" s="64"/>
      <c r="H61" s="44"/>
      <c r="I61" s="64"/>
      <c r="J61" s="64"/>
      <c r="K61" s="44"/>
      <c r="L61" s="128"/>
      <c r="M61" s="64"/>
      <c r="V61" s="36"/>
      <c r="W61" s="139"/>
    </row>
    <row r="62" spans="2:23" ht="15" x14ac:dyDescent="0.25">
      <c r="B62" s="62" t="s">
        <v>187</v>
      </c>
      <c r="C62" s="124">
        <v>12</v>
      </c>
      <c r="D62" s="124">
        <v>6</v>
      </c>
      <c r="E62" s="124">
        <v>11</v>
      </c>
      <c r="F62" s="124">
        <v>7</v>
      </c>
      <c r="G62" s="146"/>
      <c r="H62" s="44">
        <f t="shared" si="2"/>
        <v>36</v>
      </c>
      <c r="I62" s="124">
        <v>4</v>
      </c>
      <c r="J62" s="124">
        <v>2</v>
      </c>
      <c r="K62" s="142">
        <f t="shared" si="1"/>
        <v>18</v>
      </c>
      <c r="L62" s="124"/>
      <c r="M62" s="99"/>
      <c r="V62" s="36"/>
      <c r="W62" s="139"/>
    </row>
    <row r="63" spans="2:23" ht="15" x14ac:dyDescent="0.25">
      <c r="B63" s="62" t="s">
        <v>188</v>
      </c>
      <c r="C63" s="124">
        <v>9</v>
      </c>
      <c r="D63" s="124">
        <v>13</v>
      </c>
      <c r="E63" s="124">
        <v>21</v>
      </c>
      <c r="F63" s="124">
        <v>20</v>
      </c>
      <c r="G63" s="146"/>
      <c r="H63" s="44">
        <f t="shared" si="2"/>
        <v>63</v>
      </c>
      <c r="I63" s="124">
        <v>4</v>
      </c>
      <c r="J63" s="124">
        <v>1</v>
      </c>
      <c r="K63" s="142">
        <f t="shared" si="1"/>
        <v>63</v>
      </c>
      <c r="L63" s="124">
        <v>2</v>
      </c>
      <c r="M63" s="99"/>
      <c r="V63" s="36"/>
      <c r="W63" s="139"/>
    </row>
    <row r="64" spans="2:23" ht="15" x14ac:dyDescent="0.25">
      <c r="B64" s="62" t="s">
        <v>189</v>
      </c>
      <c r="C64" s="124">
        <v>15</v>
      </c>
      <c r="D64" s="124">
        <v>1</v>
      </c>
      <c r="E64" s="124">
        <v>6</v>
      </c>
      <c r="F64" s="124">
        <v>6</v>
      </c>
      <c r="G64" s="146"/>
      <c r="H64" s="44">
        <f t="shared" si="2"/>
        <v>28</v>
      </c>
      <c r="I64" s="124">
        <v>4</v>
      </c>
      <c r="J64" s="124">
        <v>4</v>
      </c>
      <c r="K64" s="142">
        <f t="shared" si="1"/>
        <v>7</v>
      </c>
      <c r="L64" s="124"/>
      <c r="M64" s="99"/>
      <c r="V64" s="36"/>
      <c r="W64" s="139"/>
    </row>
    <row r="65" spans="2:23" ht="15" x14ac:dyDescent="0.25">
      <c r="B65" s="62" t="s">
        <v>190</v>
      </c>
      <c r="C65" s="124">
        <v>2</v>
      </c>
      <c r="D65" s="124">
        <v>3</v>
      </c>
      <c r="E65" s="124">
        <v>16</v>
      </c>
      <c r="F65" s="124">
        <v>3</v>
      </c>
      <c r="G65" s="146"/>
      <c r="H65" s="44">
        <f t="shared" si="2"/>
        <v>24</v>
      </c>
      <c r="I65" s="124">
        <v>4</v>
      </c>
      <c r="J65" s="124">
        <v>2</v>
      </c>
      <c r="K65" s="142">
        <f t="shared" si="1"/>
        <v>12</v>
      </c>
      <c r="L65" s="124"/>
      <c r="M65" s="99"/>
      <c r="V65" s="36"/>
      <c r="W65" s="139"/>
    </row>
    <row r="66" spans="2:23" ht="15" x14ac:dyDescent="0.25">
      <c r="B66" s="62" t="s">
        <v>191</v>
      </c>
      <c r="C66" s="124">
        <v>0</v>
      </c>
      <c r="D66" s="124">
        <v>12</v>
      </c>
      <c r="E66" s="124">
        <v>0</v>
      </c>
      <c r="F66" s="124">
        <v>0</v>
      </c>
      <c r="G66" s="146"/>
      <c r="H66" s="44">
        <f t="shared" si="2"/>
        <v>12</v>
      </c>
      <c r="I66" s="124">
        <v>4</v>
      </c>
      <c r="J66" s="124">
        <v>4</v>
      </c>
      <c r="K66" s="142">
        <f t="shared" si="1"/>
        <v>3</v>
      </c>
      <c r="L66" s="124">
        <v>1</v>
      </c>
      <c r="M66" s="99"/>
      <c r="V66" s="36"/>
      <c r="W66" s="139"/>
    </row>
    <row r="67" spans="2:23" ht="15" x14ac:dyDescent="0.25">
      <c r="B67" s="62" t="s">
        <v>192</v>
      </c>
      <c r="C67" s="124">
        <v>6</v>
      </c>
      <c r="D67" s="124">
        <v>0</v>
      </c>
      <c r="E67" s="124">
        <v>20</v>
      </c>
      <c r="F67" s="124">
        <v>21</v>
      </c>
      <c r="G67" s="146"/>
      <c r="H67" s="44">
        <f t="shared" si="2"/>
        <v>47</v>
      </c>
      <c r="I67" s="124">
        <v>4</v>
      </c>
      <c r="J67" s="124">
        <v>2</v>
      </c>
      <c r="K67" s="142">
        <f t="shared" si="1"/>
        <v>23.5</v>
      </c>
      <c r="L67" s="124"/>
      <c r="M67" s="99"/>
      <c r="V67" s="36"/>
      <c r="W67" s="139"/>
    </row>
    <row r="68" spans="2:23" ht="15" x14ac:dyDescent="0.25">
      <c r="B68" s="62" t="s">
        <v>306</v>
      </c>
      <c r="C68" s="124">
        <v>0</v>
      </c>
      <c r="D68" s="135"/>
      <c r="E68" s="124">
        <v>3</v>
      </c>
      <c r="F68" s="135"/>
      <c r="G68" s="146"/>
      <c r="H68" s="44">
        <f t="shared" si="2"/>
        <v>3</v>
      </c>
      <c r="I68" s="124">
        <v>2</v>
      </c>
      <c r="J68" s="124">
        <v>2</v>
      </c>
      <c r="K68" s="142">
        <f t="shared" si="1"/>
        <v>1.5</v>
      </c>
      <c r="L68" s="124"/>
      <c r="M68" s="99"/>
      <c r="V68" s="36"/>
      <c r="W68" s="139"/>
    </row>
    <row r="69" spans="2:23" ht="15" x14ac:dyDescent="0.25">
      <c r="B69" s="63" t="s">
        <v>193</v>
      </c>
      <c r="C69" s="124">
        <v>0</v>
      </c>
      <c r="D69" s="124">
        <v>3</v>
      </c>
      <c r="E69" s="124">
        <v>3</v>
      </c>
      <c r="F69" s="135"/>
      <c r="G69" s="146"/>
      <c r="H69" s="44">
        <f t="shared" si="2"/>
        <v>6</v>
      </c>
      <c r="I69" s="124">
        <v>3</v>
      </c>
      <c r="J69" s="124">
        <v>1</v>
      </c>
      <c r="K69" s="142">
        <f t="shared" si="1"/>
        <v>6</v>
      </c>
      <c r="L69" s="124"/>
      <c r="M69" s="99"/>
      <c r="V69" s="36"/>
      <c r="W69" s="139"/>
    </row>
    <row r="70" spans="2:23" ht="15" x14ac:dyDescent="0.25">
      <c r="B70" s="44" t="s">
        <v>266</v>
      </c>
      <c r="C70" s="64"/>
      <c r="D70" s="64"/>
      <c r="E70" s="64"/>
      <c r="F70" s="64"/>
      <c r="G70" s="64"/>
      <c r="H70" s="44"/>
      <c r="I70" s="64"/>
      <c r="J70" s="64"/>
      <c r="K70" s="44"/>
      <c r="L70" s="128"/>
      <c r="M70" s="64"/>
      <c r="V70" s="36"/>
      <c r="W70" s="139"/>
    </row>
    <row r="71" spans="2:23" ht="15" x14ac:dyDescent="0.25">
      <c r="B71" s="96" t="s">
        <v>210</v>
      </c>
      <c r="C71" s="124">
        <v>19</v>
      </c>
      <c r="D71" s="124">
        <v>7</v>
      </c>
      <c r="E71" s="124">
        <v>4</v>
      </c>
      <c r="F71" s="124">
        <v>23</v>
      </c>
      <c r="G71" s="124">
        <v>27</v>
      </c>
      <c r="H71" s="44">
        <f t="shared" si="2"/>
        <v>80</v>
      </c>
      <c r="I71" s="124">
        <v>5</v>
      </c>
      <c r="J71" s="124">
        <v>3</v>
      </c>
      <c r="K71" s="142">
        <f t="shared" si="1"/>
        <v>26.666666666666668</v>
      </c>
      <c r="L71" s="124">
        <v>4</v>
      </c>
      <c r="M71" s="99"/>
      <c r="V71" s="36"/>
      <c r="W71" s="139"/>
    </row>
    <row r="72" spans="2:23" ht="15" x14ac:dyDescent="0.25">
      <c r="B72" s="96" t="s">
        <v>211</v>
      </c>
      <c r="C72" s="124">
        <v>19</v>
      </c>
      <c r="D72" s="124">
        <v>16</v>
      </c>
      <c r="E72" s="124">
        <v>21</v>
      </c>
      <c r="F72" s="124">
        <v>0</v>
      </c>
      <c r="G72" s="124">
        <v>3</v>
      </c>
      <c r="H72" s="44">
        <f t="shared" si="2"/>
        <v>59</v>
      </c>
      <c r="I72" s="124">
        <v>5</v>
      </c>
      <c r="J72" s="124">
        <v>4</v>
      </c>
      <c r="K72" s="142">
        <f t="shared" si="1"/>
        <v>14.75</v>
      </c>
      <c r="L72" s="124"/>
      <c r="M72" s="99"/>
      <c r="V72" s="36"/>
      <c r="W72" s="139"/>
    </row>
    <row r="73" spans="2:23" ht="15" x14ac:dyDescent="0.25">
      <c r="B73" s="96" t="s">
        <v>212</v>
      </c>
      <c r="C73" s="124">
        <v>0</v>
      </c>
      <c r="D73" s="124">
        <v>7</v>
      </c>
      <c r="E73" s="124">
        <v>18</v>
      </c>
      <c r="F73" s="124">
        <v>6</v>
      </c>
      <c r="G73" s="124">
        <v>20</v>
      </c>
      <c r="H73" s="44">
        <f t="shared" si="2"/>
        <v>51</v>
      </c>
      <c r="I73" s="124">
        <v>5</v>
      </c>
      <c r="J73" s="124">
        <v>3</v>
      </c>
      <c r="K73" s="142">
        <f t="shared" si="1"/>
        <v>17</v>
      </c>
      <c r="L73" s="124">
        <v>2</v>
      </c>
      <c r="M73" s="99"/>
      <c r="V73" s="36"/>
      <c r="W73" s="139"/>
    </row>
    <row r="74" spans="2:23" ht="15" x14ac:dyDescent="0.25">
      <c r="B74" s="96" t="s">
        <v>213</v>
      </c>
      <c r="C74" s="124">
        <v>3</v>
      </c>
      <c r="D74" s="124">
        <v>3</v>
      </c>
      <c r="E74" s="135"/>
      <c r="F74" s="135"/>
      <c r="G74" s="124">
        <v>2</v>
      </c>
      <c r="H74" s="44">
        <f t="shared" si="2"/>
        <v>8</v>
      </c>
      <c r="I74" s="124">
        <v>3</v>
      </c>
      <c r="J74" s="124">
        <v>3</v>
      </c>
      <c r="K74" s="142">
        <f t="shared" si="1"/>
        <v>2.6666666666666665</v>
      </c>
      <c r="L74" s="124">
        <v>1</v>
      </c>
      <c r="M74" s="99"/>
      <c r="V74" s="36"/>
      <c r="W74" s="139"/>
    </row>
    <row r="75" spans="2:23" ht="15" x14ac:dyDescent="0.25">
      <c r="B75" s="96" t="s">
        <v>214</v>
      </c>
      <c r="C75" s="124">
        <v>7</v>
      </c>
      <c r="D75" s="124">
        <v>1</v>
      </c>
      <c r="E75" s="124">
        <v>8</v>
      </c>
      <c r="F75" s="124">
        <v>9</v>
      </c>
      <c r="G75" s="124">
        <v>17</v>
      </c>
      <c r="H75" s="44">
        <f t="shared" si="2"/>
        <v>42</v>
      </c>
      <c r="I75" s="124">
        <v>5</v>
      </c>
      <c r="J75" s="124">
        <v>4</v>
      </c>
      <c r="K75" s="142">
        <f t="shared" si="1"/>
        <v>10.5</v>
      </c>
      <c r="L75" s="124"/>
      <c r="M75" s="99"/>
      <c r="V75" s="36"/>
      <c r="W75" s="139"/>
    </row>
    <row r="76" spans="2:23" ht="15" x14ac:dyDescent="0.25">
      <c r="B76" s="96" t="s">
        <v>215</v>
      </c>
      <c r="C76" s="124">
        <v>6</v>
      </c>
      <c r="D76" s="124">
        <v>0</v>
      </c>
      <c r="E76" s="124">
        <v>2</v>
      </c>
      <c r="F76" s="124">
        <v>0</v>
      </c>
      <c r="G76" s="124">
        <v>5</v>
      </c>
      <c r="H76" s="44">
        <f t="shared" si="2"/>
        <v>13</v>
      </c>
      <c r="I76" s="124">
        <v>5</v>
      </c>
      <c r="J76" s="124">
        <v>3</v>
      </c>
      <c r="K76" s="142">
        <f t="shared" si="1"/>
        <v>4.333333333333333</v>
      </c>
      <c r="L76" s="124"/>
      <c r="M76" s="99"/>
      <c r="V76" s="36"/>
      <c r="W76" s="139"/>
    </row>
    <row r="77" spans="2:23" ht="15" x14ac:dyDescent="0.25">
      <c r="B77" s="96" t="s">
        <v>216</v>
      </c>
      <c r="C77" s="124">
        <v>3</v>
      </c>
      <c r="D77" s="124">
        <v>12</v>
      </c>
      <c r="E77" s="124">
        <v>0</v>
      </c>
      <c r="F77" s="124">
        <v>14</v>
      </c>
      <c r="G77" s="124">
        <v>0</v>
      </c>
      <c r="H77" s="44">
        <f t="shared" si="2"/>
        <v>29</v>
      </c>
      <c r="I77" s="124">
        <v>5</v>
      </c>
      <c r="J77" s="124">
        <v>5</v>
      </c>
      <c r="K77" s="142">
        <f t="shared" si="1"/>
        <v>5.8</v>
      </c>
      <c r="L77" s="124">
        <v>2</v>
      </c>
      <c r="M77" s="99"/>
      <c r="V77" s="36"/>
      <c r="W77" s="139"/>
    </row>
    <row r="78" spans="2:23" ht="15" x14ac:dyDescent="0.25">
      <c r="B78" s="97" t="s">
        <v>217</v>
      </c>
      <c r="C78" s="124">
        <v>3</v>
      </c>
      <c r="D78" s="124">
        <v>1</v>
      </c>
      <c r="E78" s="135"/>
      <c r="F78" s="135"/>
      <c r="G78" s="124">
        <v>10</v>
      </c>
      <c r="H78" s="44">
        <f t="shared" si="2"/>
        <v>14</v>
      </c>
      <c r="I78" s="124">
        <v>3</v>
      </c>
      <c r="J78" s="124">
        <v>2</v>
      </c>
      <c r="K78" s="142">
        <f t="shared" si="1"/>
        <v>7</v>
      </c>
      <c r="L78" s="124">
        <v>1</v>
      </c>
      <c r="M78" s="99"/>
      <c r="V78" s="36"/>
      <c r="W78" s="139"/>
    </row>
    <row r="79" spans="2:23" ht="15" x14ac:dyDescent="0.25">
      <c r="B79" s="97" t="s">
        <v>218</v>
      </c>
      <c r="C79" s="135"/>
      <c r="D79" s="136"/>
      <c r="E79" s="136"/>
      <c r="F79" s="137"/>
      <c r="G79" s="147"/>
      <c r="H79" s="44">
        <f t="shared" si="2"/>
        <v>0</v>
      </c>
      <c r="I79" s="99"/>
      <c r="J79" s="99"/>
      <c r="K79" s="142" t="e">
        <f t="shared" si="1"/>
        <v>#DIV/0!</v>
      </c>
      <c r="L79" s="124"/>
      <c r="M79" s="99"/>
      <c r="V79" s="36"/>
      <c r="W79" s="139"/>
    </row>
    <row r="80" spans="2:23" ht="15" x14ac:dyDescent="0.25">
      <c r="B80" s="134" t="s">
        <v>274</v>
      </c>
      <c r="C80" s="64"/>
      <c r="D80" s="64"/>
      <c r="E80" s="64"/>
      <c r="F80" s="64"/>
      <c r="G80" s="98">
        <f>SUM(G35:G79)</f>
        <v>350</v>
      </c>
      <c r="H80" s="98"/>
      <c r="I80" s="98"/>
      <c r="J80" s="98"/>
      <c r="K80" s="98"/>
      <c r="L80" s="64"/>
    </row>
    <row r="82" spans="2:33" ht="13.5" thickBot="1" x14ac:dyDescent="0.25"/>
    <row r="83" spans="2:33" x14ac:dyDescent="0.2">
      <c r="C83" s="161" t="s">
        <v>279</v>
      </c>
      <c r="D83" s="162"/>
      <c r="E83" s="162"/>
      <c r="F83" s="163"/>
      <c r="G83" s="161" t="s">
        <v>283</v>
      </c>
      <c r="H83" s="162"/>
      <c r="I83" s="162"/>
      <c r="J83" s="163"/>
      <c r="K83" s="161" t="s">
        <v>284</v>
      </c>
      <c r="L83" s="162"/>
      <c r="M83" s="162"/>
      <c r="N83" s="163"/>
      <c r="O83" s="161" t="s">
        <v>285</v>
      </c>
      <c r="P83" s="162"/>
      <c r="Q83" s="162"/>
      <c r="R83" s="163"/>
      <c r="S83" s="161" t="s">
        <v>317</v>
      </c>
      <c r="T83" s="162"/>
      <c r="U83" s="162"/>
      <c r="V83" s="163"/>
      <c r="W83" s="161" t="s">
        <v>272</v>
      </c>
      <c r="X83" s="162"/>
      <c r="Y83" s="162"/>
      <c r="Z83" s="162"/>
      <c r="AA83" s="163"/>
    </row>
    <row r="84" spans="2:33" x14ac:dyDescent="0.2">
      <c r="B84" s="100" t="s">
        <v>263</v>
      </c>
      <c r="C84" s="112" t="s">
        <v>280</v>
      </c>
      <c r="D84" s="44" t="s">
        <v>281</v>
      </c>
      <c r="E84" s="44" t="s">
        <v>282</v>
      </c>
      <c r="F84" s="113" t="s">
        <v>275</v>
      </c>
      <c r="G84" s="112" t="s">
        <v>280</v>
      </c>
      <c r="H84" s="44" t="s">
        <v>281</v>
      </c>
      <c r="I84" s="44" t="s">
        <v>282</v>
      </c>
      <c r="J84" s="113" t="s">
        <v>275</v>
      </c>
      <c r="K84" s="112" t="s">
        <v>280</v>
      </c>
      <c r="L84" s="44" t="s">
        <v>281</v>
      </c>
      <c r="M84" s="44" t="s">
        <v>282</v>
      </c>
      <c r="N84" s="113" t="s">
        <v>275</v>
      </c>
      <c r="O84" s="112" t="s">
        <v>280</v>
      </c>
      <c r="P84" s="44" t="s">
        <v>281</v>
      </c>
      <c r="Q84" s="44" t="s">
        <v>282</v>
      </c>
      <c r="R84" s="113" t="s">
        <v>275</v>
      </c>
      <c r="S84" s="112" t="s">
        <v>280</v>
      </c>
      <c r="T84" s="44" t="s">
        <v>281</v>
      </c>
      <c r="U84" s="44" t="s">
        <v>282</v>
      </c>
      <c r="V84" s="113" t="s">
        <v>275</v>
      </c>
      <c r="W84" s="112" t="s">
        <v>276</v>
      </c>
      <c r="X84" s="44" t="s">
        <v>277</v>
      </c>
      <c r="Y84" s="44" t="s">
        <v>278</v>
      </c>
      <c r="Z84" s="123" t="s">
        <v>293</v>
      </c>
      <c r="AA84" s="113" t="s">
        <v>275</v>
      </c>
      <c r="AB84" s="122" t="s">
        <v>288</v>
      </c>
      <c r="AC84" s="122" t="s">
        <v>292</v>
      </c>
      <c r="AD84" s="122" t="s">
        <v>294</v>
      </c>
      <c r="AE84" s="122" t="s">
        <v>295</v>
      </c>
      <c r="AF84" s="122" t="s">
        <v>296</v>
      </c>
      <c r="AG84" s="110" t="s">
        <v>273</v>
      </c>
    </row>
    <row r="85" spans="2:33" ht="15" x14ac:dyDescent="0.25">
      <c r="B85" s="101" t="s">
        <v>194</v>
      </c>
      <c r="C85" s="125">
        <v>1.67</v>
      </c>
      <c r="D85" s="124">
        <v>0</v>
      </c>
      <c r="E85" s="124">
        <v>7</v>
      </c>
      <c r="F85" s="126">
        <v>3</v>
      </c>
      <c r="G85" s="125">
        <v>1.67</v>
      </c>
      <c r="H85" s="124">
        <v>0</v>
      </c>
      <c r="I85" s="124">
        <v>10</v>
      </c>
      <c r="J85" s="126">
        <v>1</v>
      </c>
      <c r="K85" s="125">
        <v>2</v>
      </c>
      <c r="L85" s="124">
        <v>0</v>
      </c>
      <c r="M85" s="124">
        <v>5</v>
      </c>
      <c r="N85" s="126">
        <v>0</v>
      </c>
      <c r="O85" s="125">
        <v>2</v>
      </c>
      <c r="P85" s="124">
        <v>0</v>
      </c>
      <c r="Q85" s="124">
        <v>9</v>
      </c>
      <c r="R85" s="126">
        <v>0</v>
      </c>
      <c r="S85" s="125">
        <v>3</v>
      </c>
      <c r="T85" s="124">
        <v>1</v>
      </c>
      <c r="U85" s="124">
        <v>30</v>
      </c>
      <c r="V85" s="126">
        <v>0</v>
      </c>
      <c r="W85" s="112">
        <f t="shared" ref="W85:W110" si="3">C85+G85+K85+O85+S85</f>
        <v>10.34</v>
      </c>
      <c r="X85" s="112">
        <f t="shared" ref="X85:X129" si="4">D85+H85+L85+P85+T85</f>
        <v>1</v>
      </c>
      <c r="Y85" s="112">
        <f t="shared" ref="Y85:Y129" si="5">E85+I85+M85+Q85+U85</f>
        <v>61</v>
      </c>
      <c r="Z85" s="126">
        <v>10</v>
      </c>
      <c r="AA85" s="220">
        <f>F85+J85+N85+R85+V85</f>
        <v>4</v>
      </c>
      <c r="AB85" s="138">
        <f t="shared" ref="AB85:AB92" si="6">Y85/AA85</f>
        <v>15.25</v>
      </c>
      <c r="AC85" s="145">
        <f t="shared" ref="AC85:AC92" si="7">Y85/W85</f>
        <v>5.8994197292069632</v>
      </c>
      <c r="AD85" s="110">
        <f>(W85*6)/AA85</f>
        <v>15.51</v>
      </c>
      <c r="AE85" s="138">
        <f>6-(Z85/W85)</f>
        <v>5.032882011605416</v>
      </c>
      <c r="AF85" s="138">
        <f>AE85*(100/6)</f>
        <v>83.881366860090267</v>
      </c>
      <c r="AG85" s="110"/>
    </row>
    <row r="86" spans="2:33" ht="15" x14ac:dyDescent="0.25">
      <c r="B86" s="101" t="s">
        <v>195</v>
      </c>
      <c r="C86" s="135"/>
      <c r="D86" s="136"/>
      <c r="E86" s="136"/>
      <c r="F86" s="137"/>
      <c r="G86" s="135"/>
      <c r="H86" s="136"/>
      <c r="I86" s="136"/>
      <c r="J86" s="137"/>
      <c r="K86" s="135"/>
      <c r="L86" s="136"/>
      <c r="M86" s="136"/>
      <c r="N86" s="137"/>
      <c r="O86" s="137"/>
      <c r="P86" s="136"/>
      <c r="Q86" s="136"/>
      <c r="R86" s="136"/>
      <c r="S86" s="135"/>
      <c r="T86" s="136"/>
      <c r="U86" s="136"/>
      <c r="V86" s="136"/>
      <c r="W86" s="136"/>
      <c r="X86" s="136"/>
      <c r="Y86" s="136"/>
      <c r="Z86" s="136"/>
      <c r="AA86" s="136"/>
      <c r="AB86" s="136"/>
      <c r="AC86" s="136"/>
      <c r="AD86" s="136"/>
      <c r="AE86" s="136"/>
      <c r="AF86" s="136"/>
      <c r="AG86" s="110"/>
    </row>
    <row r="87" spans="2:33" ht="15" x14ac:dyDescent="0.25">
      <c r="B87" s="101" t="s">
        <v>196</v>
      </c>
      <c r="C87" s="125">
        <v>1</v>
      </c>
      <c r="D87" s="124">
        <v>0</v>
      </c>
      <c r="E87" s="124">
        <v>4</v>
      </c>
      <c r="F87" s="126">
        <v>1</v>
      </c>
      <c r="G87" s="125">
        <v>1</v>
      </c>
      <c r="H87" s="124">
        <v>0</v>
      </c>
      <c r="I87" s="124">
        <v>5</v>
      </c>
      <c r="J87" s="126">
        <v>1</v>
      </c>
      <c r="K87" s="125">
        <v>1</v>
      </c>
      <c r="L87" s="124">
        <v>0</v>
      </c>
      <c r="M87" s="124">
        <v>5</v>
      </c>
      <c r="N87" s="126">
        <v>1</v>
      </c>
      <c r="O87" s="125">
        <v>2</v>
      </c>
      <c r="P87" s="124">
        <v>0</v>
      </c>
      <c r="Q87" s="124">
        <v>13</v>
      </c>
      <c r="R87" s="126">
        <v>0</v>
      </c>
      <c r="S87" s="125">
        <v>3</v>
      </c>
      <c r="T87" s="124">
        <v>1</v>
      </c>
      <c r="U87" s="124">
        <v>22</v>
      </c>
      <c r="V87" s="126">
        <v>1</v>
      </c>
      <c r="W87" s="112">
        <f t="shared" si="3"/>
        <v>8</v>
      </c>
      <c r="X87" s="112">
        <f t="shared" si="4"/>
        <v>1</v>
      </c>
      <c r="Y87" s="112">
        <f t="shared" si="5"/>
        <v>49</v>
      </c>
      <c r="Z87" s="126">
        <v>4</v>
      </c>
      <c r="AA87" s="112">
        <f t="shared" ref="AA86:AA129" si="8">F87+J87+N87+R87+V87</f>
        <v>4</v>
      </c>
      <c r="AB87" s="138">
        <f t="shared" si="6"/>
        <v>12.25</v>
      </c>
      <c r="AC87" s="138">
        <f t="shared" si="7"/>
        <v>6.125</v>
      </c>
      <c r="AD87" s="110">
        <f t="shared" ref="AD86:AD129" si="9">(W87*6)/AA87</f>
        <v>12</v>
      </c>
      <c r="AE87" s="138">
        <f t="shared" ref="AE86:AE129" si="10">6-(Z87/W87)</f>
        <v>5.5</v>
      </c>
      <c r="AF87" s="138">
        <f t="shared" ref="AF86:AF129" si="11">AE87*(100/6)</f>
        <v>91.666666666666671</v>
      </c>
      <c r="AG87" s="110"/>
    </row>
    <row r="88" spans="2:33" ht="15" x14ac:dyDescent="0.25">
      <c r="B88" s="101" t="s">
        <v>197</v>
      </c>
      <c r="C88" s="135"/>
      <c r="D88" s="136"/>
      <c r="E88" s="136"/>
      <c r="F88" s="137"/>
      <c r="G88" s="125">
        <v>2</v>
      </c>
      <c r="H88" s="124">
        <v>0</v>
      </c>
      <c r="I88" s="124">
        <v>14</v>
      </c>
      <c r="J88" s="126">
        <v>1</v>
      </c>
      <c r="K88" s="125">
        <v>1</v>
      </c>
      <c r="L88" s="124">
        <v>0</v>
      </c>
      <c r="M88" s="124">
        <v>10</v>
      </c>
      <c r="N88" s="126">
        <v>2</v>
      </c>
      <c r="O88" s="135"/>
      <c r="P88" s="136"/>
      <c r="Q88" s="136"/>
      <c r="R88" s="136"/>
      <c r="S88" s="135"/>
      <c r="T88" s="136"/>
      <c r="U88" s="136"/>
      <c r="V88" s="136"/>
      <c r="W88" s="112">
        <f t="shared" si="3"/>
        <v>3</v>
      </c>
      <c r="X88" s="112">
        <f t="shared" si="4"/>
        <v>0</v>
      </c>
      <c r="Y88" s="112">
        <f t="shared" si="5"/>
        <v>24</v>
      </c>
      <c r="Z88" s="126">
        <v>4</v>
      </c>
      <c r="AA88" s="112">
        <f t="shared" si="8"/>
        <v>3</v>
      </c>
      <c r="AB88" s="138">
        <f t="shared" si="6"/>
        <v>8</v>
      </c>
      <c r="AC88" s="138">
        <f t="shared" si="7"/>
        <v>8</v>
      </c>
      <c r="AD88" s="110">
        <f t="shared" si="9"/>
        <v>6</v>
      </c>
      <c r="AE88" s="138">
        <f t="shared" si="10"/>
        <v>4.666666666666667</v>
      </c>
      <c r="AF88" s="138">
        <f t="shared" si="11"/>
        <v>77.777777777777786</v>
      </c>
      <c r="AG88" s="110"/>
    </row>
    <row r="89" spans="2:33" ht="15" x14ac:dyDescent="0.25">
      <c r="B89" s="101" t="s">
        <v>198</v>
      </c>
      <c r="C89" s="125">
        <v>2</v>
      </c>
      <c r="D89" s="124">
        <v>0</v>
      </c>
      <c r="E89" s="124">
        <v>15</v>
      </c>
      <c r="F89" s="126">
        <v>0</v>
      </c>
      <c r="G89" s="125">
        <v>1</v>
      </c>
      <c r="H89" s="124">
        <v>0</v>
      </c>
      <c r="I89" s="124">
        <v>8</v>
      </c>
      <c r="J89" s="126">
        <v>0</v>
      </c>
      <c r="K89" s="125">
        <v>2</v>
      </c>
      <c r="L89" s="124">
        <v>0</v>
      </c>
      <c r="M89" s="124">
        <v>13</v>
      </c>
      <c r="N89" s="126">
        <v>0</v>
      </c>
      <c r="O89" s="125">
        <v>2</v>
      </c>
      <c r="P89" s="124">
        <v>0</v>
      </c>
      <c r="Q89" s="124">
        <v>13</v>
      </c>
      <c r="R89" s="126">
        <v>1</v>
      </c>
      <c r="S89" s="125">
        <v>3</v>
      </c>
      <c r="T89" s="124">
        <v>0</v>
      </c>
      <c r="U89" s="124">
        <v>16</v>
      </c>
      <c r="V89" s="126">
        <v>0</v>
      </c>
      <c r="W89" s="112">
        <f t="shared" si="3"/>
        <v>10</v>
      </c>
      <c r="X89" s="112">
        <f t="shared" si="4"/>
        <v>0</v>
      </c>
      <c r="Y89" s="112">
        <f t="shared" si="5"/>
        <v>65</v>
      </c>
      <c r="Z89" s="126">
        <v>14</v>
      </c>
      <c r="AA89" s="112">
        <f t="shared" si="8"/>
        <v>1</v>
      </c>
      <c r="AB89" s="138">
        <f t="shared" si="6"/>
        <v>65</v>
      </c>
      <c r="AC89" s="138">
        <f t="shared" si="7"/>
        <v>6.5</v>
      </c>
      <c r="AD89" s="110">
        <f t="shared" si="9"/>
        <v>60</v>
      </c>
      <c r="AE89" s="138">
        <f t="shared" si="10"/>
        <v>4.5999999999999996</v>
      </c>
      <c r="AF89" s="138">
        <f t="shared" si="11"/>
        <v>76.666666666666671</v>
      </c>
      <c r="AG89" s="110"/>
    </row>
    <row r="90" spans="2:33" ht="15" x14ac:dyDescent="0.25">
      <c r="B90" s="101" t="s">
        <v>199</v>
      </c>
      <c r="C90" s="135"/>
      <c r="D90" s="136"/>
      <c r="E90" s="136"/>
      <c r="F90" s="137"/>
      <c r="G90" s="125">
        <v>2</v>
      </c>
      <c r="H90" s="124">
        <v>0</v>
      </c>
      <c r="I90" s="124">
        <v>14</v>
      </c>
      <c r="J90" s="126">
        <v>0</v>
      </c>
      <c r="K90" s="125">
        <v>2</v>
      </c>
      <c r="L90" s="124">
        <v>0</v>
      </c>
      <c r="M90" s="124">
        <v>16</v>
      </c>
      <c r="N90" s="126">
        <v>0</v>
      </c>
      <c r="O90" s="125">
        <v>2</v>
      </c>
      <c r="P90" s="124">
        <v>0</v>
      </c>
      <c r="Q90" s="124">
        <v>16</v>
      </c>
      <c r="R90" s="126">
        <v>1</v>
      </c>
      <c r="S90" s="125">
        <v>2</v>
      </c>
      <c r="T90" s="124">
        <v>0</v>
      </c>
      <c r="U90" s="124">
        <v>18</v>
      </c>
      <c r="V90" s="126">
        <v>0</v>
      </c>
      <c r="W90" s="112">
        <f t="shared" si="3"/>
        <v>8</v>
      </c>
      <c r="X90" s="112">
        <f t="shared" si="4"/>
        <v>0</v>
      </c>
      <c r="Y90" s="112">
        <f t="shared" si="5"/>
        <v>64</v>
      </c>
      <c r="Z90" s="126">
        <v>15</v>
      </c>
      <c r="AA90" s="112">
        <f t="shared" si="8"/>
        <v>1</v>
      </c>
      <c r="AB90" s="138">
        <f t="shared" si="6"/>
        <v>64</v>
      </c>
      <c r="AC90" s="138">
        <f t="shared" si="7"/>
        <v>8</v>
      </c>
      <c r="AD90" s="110">
        <f t="shared" si="9"/>
        <v>48</v>
      </c>
      <c r="AE90" s="138">
        <f t="shared" si="10"/>
        <v>4.125</v>
      </c>
      <c r="AF90" s="138">
        <f t="shared" si="11"/>
        <v>68.75</v>
      </c>
      <c r="AG90" s="110"/>
    </row>
    <row r="91" spans="2:33" ht="15" x14ac:dyDescent="0.25">
      <c r="B91" s="101" t="s">
        <v>200</v>
      </c>
      <c r="C91" s="125">
        <v>2</v>
      </c>
      <c r="D91" s="124">
        <v>0</v>
      </c>
      <c r="E91" s="124">
        <v>16</v>
      </c>
      <c r="F91" s="126">
        <v>2</v>
      </c>
      <c r="G91" s="125">
        <v>2</v>
      </c>
      <c r="H91" s="124">
        <v>0</v>
      </c>
      <c r="I91" s="124">
        <v>15</v>
      </c>
      <c r="J91" s="126">
        <v>2</v>
      </c>
      <c r="K91" s="125">
        <v>2</v>
      </c>
      <c r="L91" s="124">
        <v>0</v>
      </c>
      <c r="M91" s="124">
        <v>13</v>
      </c>
      <c r="N91" s="126">
        <v>1</v>
      </c>
      <c r="O91" s="125">
        <v>2</v>
      </c>
      <c r="P91" s="124">
        <v>0</v>
      </c>
      <c r="Q91" s="124">
        <v>18</v>
      </c>
      <c r="R91" s="126">
        <v>0</v>
      </c>
      <c r="S91" s="125">
        <v>1</v>
      </c>
      <c r="T91" s="124">
        <v>0</v>
      </c>
      <c r="U91" s="124">
        <v>17</v>
      </c>
      <c r="V91" s="126">
        <v>0</v>
      </c>
      <c r="W91" s="112">
        <f t="shared" si="3"/>
        <v>9</v>
      </c>
      <c r="X91" s="112">
        <f t="shared" si="4"/>
        <v>0</v>
      </c>
      <c r="Y91" s="112">
        <f t="shared" si="5"/>
        <v>79</v>
      </c>
      <c r="Z91" s="126">
        <v>13</v>
      </c>
      <c r="AA91" s="112">
        <f t="shared" si="8"/>
        <v>5</v>
      </c>
      <c r="AB91" s="138">
        <f t="shared" si="6"/>
        <v>15.8</v>
      </c>
      <c r="AC91" s="138">
        <f t="shared" si="7"/>
        <v>8.7777777777777786</v>
      </c>
      <c r="AD91" s="110">
        <f t="shared" si="9"/>
        <v>10.8</v>
      </c>
      <c r="AE91" s="138">
        <f t="shared" si="10"/>
        <v>4.5555555555555554</v>
      </c>
      <c r="AF91" s="138">
        <f t="shared" si="11"/>
        <v>75.925925925925924</v>
      </c>
      <c r="AG91" s="110"/>
    </row>
    <row r="92" spans="2:33" ht="15" x14ac:dyDescent="0.25">
      <c r="B92" s="102" t="s">
        <v>201</v>
      </c>
      <c r="C92" s="135"/>
      <c r="D92" s="136"/>
      <c r="E92" s="136"/>
      <c r="F92" s="137"/>
      <c r="G92" s="125">
        <v>2</v>
      </c>
      <c r="H92" s="124">
        <v>0</v>
      </c>
      <c r="I92" s="124">
        <v>32</v>
      </c>
      <c r="J92" s="126">
        <v>0</v>
      </c>
      <c r="K92" s="125">
        <v>2</v>
      </c>
      <c r="L92" s="124">
        <v>0</v>
      </c>
      <c r="M92" s="124">
        <v>11</v>
      </c>
      <c r="N92" s="126">
        <v>0</v>
      </c>
      <c r="O92" s="125">
        <v>2</v>
      </c>
      <c r="P92" s="124">
        <v>0</v>
      </c>
      <c r="Q92" s="124">
        <v>17</v>
      </c>
      <c r="R92" s="126">
        <v>0</v>
      </c>
      <c r="S92" s="125">
        <v>3</v>
      </c>
      <c r="T92" s="124">
        <v>0</v>
      </c>
      <c r="U92" s="124">
        <v>25</v>
      </c>
      <c r="V92" s="126">
        <v>0</v>
      </c>
      <c r="W92" s="112">
        <f t="shared" si="3"/>
        <v>9</v>
      </c>
      <c r="X92" s="112">
        <f t="shared" si="4"/>
        <v>0</v>
      </c>
      <c r="Y92" s="112">
        <f t="shared" si="5"/>
        <v>85</v>
      </c>
      <c r="Z92" s="126">
        <v>19</v>
      </c>
      <c r="AA92" s="112">
        <f t="shared" si="8"/>
        <v>0</v>
      </c>
      <c r="AB92" s="138" t="e">
        <f t="shared" si="6"/>
        <v>#DIV/0!</v>
      </c>
      <c r="AC92" s="138">
        <f t="shared" si="7"/>
        <v>9.4444444444444446</v>
      </c>
      <c r="AD92" s="110" t="e">
        <f t="shared" si="9"/>
        <v>#DIV/0!</v>
      </c>
      <c r="AE92" s="138">
        <f t="shared" si="10"/>
        <v>3.8888888888888888</v>
      </c>
      <c r="AF92" s="138">
        <f t="shared" si="11"/>
        <v>64.814814814814824</v>
      </c>
      <c r="AG92" s="110"/>
    </row>
    <row r="93" spans="2:33" ht="15" x14ac:dyDescent="0.25">
      <c r="B93" s="103" t="s">
        <v>264</v>
      </c>
      <c r="C93" s="127"/>
      <c r="D93" s="128"/>
      <c r="E93" s="128"/>
      <c r="F93" s="129"/>
      <c r="G93" s="127"/>
      <c r="H93" s="128"/>
      <c r="I93" s="128"/>
      <c r="J93" s="129"/>
      <c r="K93" s="127"/>
      <c r="L93" s="128"/>
      <c r="M93" s="128"/>
      <c r="N93" s="129"/>
      <c r="O93" s="127"/>
      <c r="P93" s="128"/>
      <c r="Q93" s="128"/>
      <c r="R93" s="129"/>
      <c r="S93" s="127"/>
      <c r="T93" s="128"/>
      <c r="U93" s="128"/>
      <c r="V93" s="129"/>
      <c r="W93" s="112"/>
      <c r="X93" s="112"/>
      <c r="Y93" s="112"/>
      <c r="Z93" s="129"/>
      <c r="AA93" s="112"/>
      <c r="AB93" s="110"/>
      <c r="AC93" s="138"/>
      <c r="AD93" s="110"/>
      <c r="AE93" s="138"/>
      <c r="AF93" s="110"/>
      <c r="AG93" s="110"/>
    </row>
    <row r="94" spans="2:33" ht="15" x14ac:dyDescent="0.25">
      <c r="B94" s="101" t="s">
        <v>202</v>
      </c>
      <c r="C94" s="125">
        <v>2</v>
      </c>
      <c r="D94" s="124">
        <v>0</v>
      </c>
      <c r="E94" s="124">
        <v>18</v>
      </c>
      <c r="F94" s="126">
        <v>0</v>
      </c>
      <c r="G94" s="125">
        <v>2</v>
      </c>
      <c r="H94" s="124">
        <v>0</v>
      </c>
      <c r="I94" s="124">
        <v>11</v>
      </c>
      <c r="J94" s="126">
        <v>1</v>
      </c>
      <c r="K94" s="125">
        <v>2</v>
      </c>
      <c r="L94" s="124">
        <v>0</v>
      </c>
      <c r="M94" s="124">
        <v>15</v>
      </c>
      <c r="N94" s="126">
        <v>0</v>
      </c>
      <c r="O94" s="125">
        <v>2</v>
      </c>
      <c r="P94" s="124">
        <v>0</v>
      </c>
      <c r="Q94" s="124">
        <v>15</v>
      </c>
      <c r="R94" s="126">
        <v>1</v>
      </c>
      <c r="S94" s="125">
        <v>3</v>
      </c>
      <c r="T94" s="124">
        <v>0</v>
      </c>
      <c r="U94" s="124">
        <v>31</v>
      </c>
      <c r="V94" s="126">
        <v>0</v>
      </c>
      <c r="W94" s="112">
        <f t="shared" si="3"/>
        <v>11</v>
      </c>
      <c r="X94" s="112">
        <f t="shared" si="4"/>
        <v>0</v>
      </c>
      <c r="Y94" s="112">
        <f t="shared" si="5"/>
        <v>90</v>
      </c>
      <c r="Z94" s="126">
        <v>9</v>
      </c>
      <c r="AA94" s="112">
        <f t="shared" si="8"/>
        <v>2</v>
      </c>
      <c r="AB94" s="110">
        <f t="shared" ref="AB94:AB101" si="12">Y94/AA94</f>
        <v>45</v>
      </c>
      <c r="AC94" s="138">
        <f t="shared" ref="AC94:AC101" si="13">Y94/W94</f>
        <v>8.1818181818181817</v>
      </c>
      <c r="AD94" s="110">
        <f t="shared" si="9"/>
        <v>33</v>
      </c>
      <c r="AE94" s="138">
        <f t="shared" si="10"/>
        <v>5.1818181818181817</v>
      </c>
      <c r="AF94" s="138">
        <f t="shared" si="11"/>
        <v>86.363636363636374</v>
      </c>
      <c r="AG94" s="110"/>
    </row>
    <row r="95" spans="2:33" ht="15" x14ac:dyDescent="0.25">
      <c r="B95" s="101" t="s">
        <v>203</v>
      </c>
      <c r="C95" s="125">
        <v>2</v>
      </c>
      <c r="D95" s="124">
        <v>0</v>
      </c>
      <c r="E95" s="124">
        <v>22</v>
      </c>
      <c r="F95" s="126">
        <v>0</v>
      </c>
      <c r="G95" s="135"/>
      <c r="H95" s="136"/>
      <c r="I95" s="136"/>
      <c r="J95" s="137"/>
      <c r="K95" s="125">
        <v>2</v>
      </c>
      <c r="L95" s="124">
        <v>0</v>
      </c>
      <c r="M95" s="124">
        <v>18</v>
      </c>
      <c r="N95" s="126">
        <v>1</v>
      </c>
      <c r="O95" s="125">
        <v>1</v>
      </c>
      <c r="P95" s="124">
        <v>0</v>
      </c>
      <c r="Q95" s="124">
        <v>13</v>
      </c>
      <c r="R95" s="126">
        <v>1</v>
      </c>
      <c r="S95" s="125">
        <v>1</v>
      </c>
      <c r="T95" s="124">
        <v>0</v>
      </c>
      <c r="U95" s="124">
        <v>12</v>
      </c>
      <c r="V95" s="126">
        <v>0</v>
      </c>
      <c r="W95" s="112">
        <f t="shared" si="3"/>
        <v>6</v>
      </c>
      <c r="X95" s="112">
        <f t="shared" si="4"/>
        <v>0</v>
      </c>
      <c r="Y95" s="112">
        <f t="shared" si="5"/>
        <v>65</v>
      </c>
      <c r="Z95" s="126">
        <v>13</v>
      </c>
      <c r="AA95" s="112">
        <f t="shared" si="8"/>
        <v>2</v>
      </c>
      <c r="AB95" s="110">
        <f t="shared" si="12"/>
        <v>32.5</v>
      </c>
      <c r="AC95" s="138">
        <f t="shared" si="13"/>
        <v>10.833333333333334</v>
      </c>
      <c r="AD95" s="110">
        <f t="shared" si="9"/>
        <v>18</v>
      </c>
      <c r="AE95" s="138">
        <f t="shared" si="10"/>
        <v>3.8333333333333335</v>
      </c>
      <c r="AF95" s="138">
        <f t="shared" si="11"/>
        <v>63.888888888888893</v>
      </c>
      <c r="AG95" s="110"/>
    </row>
    <row r="96" spans="2:33" ht="15" x14ac:dyDescent="0.25">
      <c r="B96" s="101" t="s">
        <v>204</v>
      </c>
      <c r="C96" s="135"/>
      <c r="D96" s="136"/>
      <c r="E96" s="136"/>
      <c r="F96" s="137"/>
      <c r="G96" s="125">
        <v>2</v>
      </c>
      <c r="H96" s="124">
        <v>0</v>
      </c>
      <c r="I96" s="124">
        <v>18</v>
      </c>
      <c r="J96" s="126">
        <v>0</v>
      </c>
      <c r="K96" s="125">
        <v>2</v>
      </c>
      <c r="L96" s="124">
        <v>0</v>
      </c>
      <c r="M96" s="124">
        <v>25</v>
      </c>
      <c r="N96" s="126">
        <v>0</v>
      </c>
      <c r="O96" s="135"/>
      <c r="P96" s="136"/>
      <c r="Q96" s="136"/>
      <c r="R96" s="137"/>
      <c r="S96" s="125">
        <v>2</v>
      </c>
      <c r="T96" s="124">
        <v>0</v>
      </c>
      <c r="U96" s="124">
        <v>19</v>
      </c>
      <c r="V96" s="126">
        <v>0</v>
      </c>
      <c r="W96" s="112">
        <f t="shared" si="3"/>
        <v>6</v>
      </c>
      <c r="X96" s="112">
        <f t="shared" si="4"/>
        <v>0</v>
      </c>
      <c r="Y96" s="112">
        <f t="shared" si="5"/>
        <v>62</v>
      </c>
      <c r="Z96" s="126">
        <v>13</v>
      </c>
      <c r="AA96" s="112">
        <f t="shared" si="8"/>
        <v>0</v>
      </c>
      <c r="AB96" s="110" t="e">
        <f t="shared" si="12"/>
        <v>#DIV/0!</v>
      </c>
      <c r="AC96" s="138">
        <f t="shared" si="13"/>
        <v>10.333333333333334</v>
      </c>
      <c r="AD96" s="110" t="e">
        <f t="shared" si="9"/>
        <v>#DIV/0!</v>
      </c>
      <c r="AE96" s="138">
        <f t="shared" si="10"/>
        <v>3.8333333333333335</v>
      </c>
      <c r="AF96" s="138">
        <f t="shared" si="11"/>
        <v>63.888888888888893</v>
      </c>
      <c r="AG96" s="110"/>
    </row>
    <row r="97" spans="2:33" ht="15" x14ac:dyDescent="0.25">
      <c r="B97" s="101" t="s">
        <v>205</v>
      </c>
      <c r="C97" s="125">
        <v>2</v>
      </c>
      <c r="D97" s="124">
        <v>0</v>
      </c>
      <c r="E97" s="124">
        <v>18</v>
      </c>
      <c r="F97" s="126">
        <v>0</v>
      </c>
      <c r="G97" s="125">
        <v>2</v>
      </c>
      <c r="H97" s="124">
        <v>0</v>
      </c>
      <c r="I97" s="124">
        <v>8</v>
      </c>
      <c r="J97" s="126">
        <v>2</v>
      </c>
      <c r="K97" s="125">
        <v>2</v>
      </c>
      <c r="L97" s="124">
        <v>0</v>
      </c>
      <c r="M97" s="124">
        <v>19</v>
      </c>
      <c r="N97" s="126">
        <v>0</v>
      </c>
      <c r="O97" s="125">
        <v>2</v>
      </c>
      <c r="P97" s="124">
        <v>0</v>
      </c>
      <c r="Q97" s="124">
        <v>26</v>
      </c>
      <c r="R97" s="126">
        <v>2</v>
      </c>
      <c r="S97" s="125">
        <v>2</v>
      </c>
      <c r="T97" s="124">
        <v>0</v>
      </c>
      <c r="U97" s="124">
        <v>10</v>
      </c>
      <c r="V97" s="126">
        <v>1</v>
      </c>
      <c r="W97" s="112">
        <f t="shared" si="3"/>
        <v>10</v>
      </c>
      <c r="X97" s="112">
        <f t="shared" si="4"/>
        <v>0</v>
      </c>
      <c r="Y97" s="112">
        <f t="shared" si="5"/>
        <v>81</v>
      </c>
      <c r="Z97" s="126">
        <v>10</v>
      </c>
      <c r="AA97" s="112">
        <f t="shared" si="8"/>
        <v>5</v>
      </c>
      <c r="AB97" s="110">
        <f t="shared" si="12"/>
        <v>16.2</v>
      </c>
      <c r="AC97" s="138">
        <f t="shared" si="13"/>
        <v>8.1</v>
      </c>
      <c r="AD97" s="110">
        <f t="shared" si="9"/>
        <v>12</v>
      </c>
      <c r="AE97" s="138">
        <f t="shared" si="10"/>
        <v>5</v>
      </c>
      <c r="AF97" s="138">
        <f t="shared" si="11"/>
        <v>83.333333333333343</v>
      </c>
      <c r="AG97" s="110"/>
    </row>
    <row r="98" spans="2:33" ht="15" x14ac:dyDescent="0.25">
      <c r="B98" s="101" t="s">
        <v>206</v>
      </c>
      <c r="C98" s="125">
        <v>1</v>
      </c>
      <c r="D98" s="124">
        <v>0</v>
      </c>
      <c r="E98" s="124">
        <v>10</v>
      </c>
      <c r="F98" s="126">
        <v>0</v>
      </c>
      <c r="G98" s="125">
        <v>1</v>
      </c>
      <c r="H98" s="124">
        <v>0</v>
      </c>
      <c r="I98" s="124">
        <v>1</v>
      </c>
      <c r="J98" s="126">
        <v>0</v>
      </c>
      <c r="K98" s="125">
        <v>1</v>
      </c>
      <c r="L98" s="124">
        <v>0</v>
      </c>
      <c r="M98" s="124">
        <v>15</v>
      </c>
      <c r="N98" s="126">
        <v>1</v>
      </c>
      <c r="O98" s="135"/>
      <c r="P98" s="136"/>
      <c r="Q98" s="136"/>
      <c r="R98" s="137"/>
      <c r="S98" s="125">
        <v>2</v>
      </c>
      <c r="T98" s="124">
        <v>0</v>
      </c>
      <c r="U98" s="124">
        <v>22</v>
      </c>
      <c r="V98" s="126">
        <v>1</v>
      </c>
      <c r="W98" s="112">
        <f t="shared" si="3"/>
        <v>5</v>
      </c>
      <c r="X98" s="112">
        <f t="shared" si="4"/>
        <v>0</v>
      </c>
      <c r="Y98" s="112">
        <f t="shared" si="5"/>
        <v>48</v>
      </c>
      <c r="Z98" s="126">
        <v>4</v>
      </c>
      <c r="AA98" s="112">
        <f t="shared" si="8"/>
        <v>2</v>
      </c>
      <c r="AB98" s="110">
        <f t="shared" si="12"/>
        <v>24</v>
      </c>
      <c r="AC98" s="138">
        <f t="shared" si="13"/>
        <v>9.6</v>
      </c>
      <c r="AD98" s="110">
        <f t="shared" si="9"/>
        <v>15</v>
      </c>
      <c r="AE98" s="138">
        <f t="shared" si="10"/>
        <v>5.2</v>
      </c>
      <c r="AF98" s="138">
        <f t="shared" si="11"/>
        <v>86.666666666666671</v>
      </c>
      <c r="AG98" s="110"/>
    </row>
    <row r="99" spans="2:33" ht="15" x14ac:dyDescent="0.25">
      <c r="B99" s="101" t="s">
        <v>207</v>
      </c>
      <c r="C99" s="125">
        <v>1</v>
      </c>
      <c r="D99" s="124">
        <v>0</v>
      </c>
      <c r="E99" s="124">
        <v>13</v>
      </c>
      <c r="F99" s="126">
        <v>0</v>
      </c>
      <c r="G99" s="125">
        <v>1</v>
      </c>
      <c r="H99" s="124">
        <v>0</v>
      </c>
      <c r="I99" s="124">
        <v>6</v>
      </c>
      <c r="J99" s="126">
        <v>0</v>
      </c>
      <c r="K99" s="125">
        <v>1</v>
      </c>
      <c r="L99" s="124">
        <v>0</v>
      </c>
      <c r="M99" s="124">
        <v>13</v>
      </c>
      <c r="N99" s="126">
        <v>0</v>
      </c>
      <c r="O99" s="135"/>
      <c r="P99" s="136"/>
      <c r="Q99" s="136"/>
      <c r="R99" s="137"/>
      <c r="S99" s="125">
        <v>2</v>
      </c>
      <c r="T99" s="124">
        <v>0</v>
      </c>
      <c r="U99" s="124">
        <v>13</v>
      </c>
      <c r="V99" s="126">
        <v>1</v>
      </c>
      <c r="W99" s="112">
        <f t="shared" si="3"/>
        <v>5</v>
      </c>
      <c r="X99" s="112">
        <f t="shared" si="4"/>
        <v>0</v>
      </c>
      <c r="Y99" s="112">
        <f t="shared" si="5"/>
        <v>45</v>
      </c>
      <c r="Z99" s="126">
        <v>8</v>
      </c>
      <c r="AA99" s="112">
        <f t="shared" si="8"/>
        <v>1</v>
      </c>
      <c r="AB99" s="110">
        <f t="shared" si="12"/>
        <v>45</v>
      </c>
      <c r="AC99" s="138">
        <f t="shared" si="13"/>
        <v>9</v>
      </c>
      <c r="AD99" s="110">
        <f t="shared" si="9"/>
        <v>30</v>
      </c>
      <c r="AE99" s="138">
        <f t="shared" si="10"/>
        <v>4.4000000000000004</v>
      </c>
      <c r="AF99" s="138">
        <f t="shared" si="11"/>
        <v>73.333333333333343</v>
      </c>
      <c r="AG99" s="110"/>
    </row>
    <row r="100" spans="2:33" ht="15" x14ac:dyDescent="0.25">
      <c r="B100" s="101" t="s">
        <v>208</v>
      </c>
      <c r="C100" s="125">
        <v>2</v>
      </c>
      <c r="D100" s="124">
        <v>0</v>
      </c>
      <c r="E100" s="124">
        <v>24</v>
      </c>
      <c r="F100" s="126">
        <v>1</v>
      </c>
      <c r="G100" s="125">
        <v>2</v>
      </c>
      <c r="H100" s="124">
        <v>0</v>
      </c>
      <c r="I100" s="124">
        <v>24</v>
      </c>
      <c r="J100" s="126">
        <v>1</v>
      </c>
      <c r="K100" s="135"/>
      <c r="L100" s="136"/>
      <c r="M100" s="136"/>
      <c r="N100" s="137"/>
      <c r="O100" s="135"/>
      <c r="P100" s="136"/>
      <c r="Q100" s="136"/>
      <c r="R100" s="137"/>
      <c r="S100" s="135"/>
      <c r="T100" s="136"/>
      <c r="U100" s="136"/>
      <c r="V100" s="137"/>
      <c r="W100" s="112">
        <f t="shared" si="3"/>
        <v>4</v>
      </c>
      <c r="X100" s="112">
        <f t="shared" si="4"/>
        <v>0</v>
      </c>
      <c r="Y100" s="112">
        <f t="shared" si="5"/>
        <v>48</v>
      </c>
      <c r="Z100" s="126">
        <v>3</v>
      </c>
      <c r="AA100" s="112">
        <f t="shared" si="8"/>
        <v>2</v>
      </c>
      <c r="AB100" s="110">
        <f t="shared" si="12"/>
        <v>24</v>
      </c>
      <c r="AC100" s="138">
        <f t="shared" si="13"/>
        <v>12</v>
      </c>
      <c r="AD100" s="110">
        <f t="shared" si="9"/>
        <v>12</v>
      </c>
      <c r="AE100" s="138">
        <f t="shared" si="10"/>
        <v>5.25</v>
      </c>
      <c r="AF100" s="138">
        <f t="shared" si="11"/>
        <v>87.5</v>
      </c>
      <c r="AG100" s="110"/>
    </row>
    <row r="101" spans="2:33" ht="15" x14ac:dyDescent="0.25">
      <c r="B101" s="102" t="s">
        <v>209</v>
      </c>
      <c r="C101" s="125">
        <v>2</v>
      </c>
      <c r="D101" s="124">
        <v>0</v>
      </c>
      <c r="E101" s="124">
        <v>22</v>
      </c>
      <c r="F101" s="126">
        <v>0</v>
      </c>
      <c r="G101" s="125">
        <v>2</v>
      </c>
      <c r="H101" s="124">
        <v>0</v>
      </c>
      <c r="I101" s="124">
        <v>17</v>
      </c>
      <c r="J101" s="126">
        <v>0</v>
      </c>
      <c r="K101" s="125">
        <v>2</v>
      </c>
      <c r="L101" s="124">
        <v>0</v>
      </c>
      <c r="M101" s="124">
        <v>7</v>
      </c>
      <c r="N101" s="126">
        <v>1</v>
      </c>
      <c r="O101" s="135"/>
      <c r="P101" s="136"/>
      <c r="Q101" s="136"/>
      <c r="R101" s="137"/>
      <c r="S101" s="125">
        <v>2</v>
      </c>
      <c r="T101" s="124">
        <v>0</v>
      </c>
      <c r="U101" s="124">
        <v>22</v>
      </c>
      <c r="V101" s="126">
        <v>0</v>
      </c>
      <c r="W101" s="112">
        <f t="shared" si="3"/>
        <v>8</v>
      </c>
      <c r="X101" s="112">
        <f t="shared" si="4"/>
        <v>0</v>
      </c>
      <c r="Y101" s="112">
        <f t="shared" si="5"/>
        <v>68</v>
      </c>
      <c r="Z101" s="126">
        <v>11</v>
      </c>
      <c r="AA101" s="112">
        <f t="shared" si="8"/>
        <v>1</v>
      </c>
      <c r="AB101" s="110">
        <f t="shared" si="12"/>
        <v>68</v>
      </c>
      <c r="AC101" s="138">
        <f t="shared" si="13"/>
        <v>8.5</v>
      </c>
      <c r="AD101" s="110">
        <f t="shared" si="9"/>
        <v>48</v>
      </c>
      <c r="AE101" s="138">
        <f t="shared" si="10"/>
        <v>4.625</v>
      </c>
      <c r="AF101" s="138">
        <f t="shared" si="11"/>
        <v>77.083333333333343</v>
      </c>
      <c r="AG101" s="110"/>
    </row>
    <row r="102" spans="2:33" ht="15" x14ac:dyDescent="0.25">
      <c r="B102" s="100" t="s">
        <v>0</v>
      </c>
      <c r="C102" s="127"/>
      <c r="D102" s="128"/>
      <c r="E102" s="128"/>
      <c r="F102" s="129"/>
      <c r="G102" s="127"/>
      <c r="H102" s="128"/>
      <c r="I102" s="128"/>
      <c r="J102" s="129"/>
      <c r="K102" s="127"/>
      <c r="L102" s="128"/>
      <c r="M102" s="128"/>
      <c r="N102" s="129"/>
      <c r="O102" s="127"/>
      <c r="P102" s="128"/>
      <c r="Q102" s="128"/>
      <c r="R102" s="129"/>
      <c r="S102" s="127"/>
      <c r="T102" s="128"/>
      <c r="U102" s="128"/>
      <c r="V102" s="129"/>
      <c r="W102" s="112"/>
      <c r="X102" s="112"/>
      <c r="Y102" s="112"/>
      <c r="Z102" s="129"/>
      <c r="AA102" s="112"/>
      <c r="AB102" s="110"/>
      <c r="AC102" s="138"/>
      <c r="AD102" s="110"/>
      <c r="AE102" s="138"/>
      <c r="AF102" s="110"/>
      <c r="AG102" s="110"/>
    </row>
    <row r="103" spans="2:33" ht="15" x14ac:dyDescent="0.25">
      <c r="B103" s="104" t="s">
        <v>219</v>
      </c>
      <c r="C103" s="125">
        <v>2</v>
      </c>
      <c r="D103" s="124">
        <v>0</v>
      </c>
      <c r="E103" s="124">
        <v>8</v>
      </c>
      <c r="F103" s="126">
        <v>0</v>
      </c>
      <c r="G103" s="125">
        <v>2</v>
      </c>
      <c r="H103" s="124">
        <v>0</v>
      </c>
      <c r="I103" s="124">
        <v>16</v>
      </c>
      <c r="J103" s="126">
        <v>2</v>
      </c>
      <c r="K103" s="125">
        <v>2</v>
      </c>
      <c r="L103" s="124">
        <v>1</v>
      </c>
      <c r="M103" s="124">
        <v>14</v>
      </c>
      <c r="N103" s="126">
        <v>0</v>
      </c>
      <c r="O103" s="125">
        <v>1.3</v>
      </c>
      <c r="P103" s="124">
        <v>1</v>
      </c>
      <c r="Q103" s="124">
        <v>3</v>
      </c>
      <c r="R103" s="126">
        <v>2</v>
      </c>
      <c r="S103" s="125">
        <v>3</v>
      </c>
      <c r="T103" s="124">
        <v>0</v>
      </c>
      <c r="U103" s="124">
        <v>26</v>
      </c>
      <c r="V103" s="126">
        <v>1</v>
      </c>
      <c r="W103" s="112">
        <f t="shared" si="3"/>
        <v>10.3</v>
      </c>
      <c r="X103" s="112">
        <f t="shared" si="4"/>
        <v>2</v>
      </c>
      <c r="Y103" s="112">
        <f t="shared" si="5"/>
        <v>67</v>
      </c>
      <c r="Z103" s="126">
        <v>6</v>
      </c>
      <c r="AA103" s="112">
        <f t="shared" si="8"/>
        <v>5</v>
      </c>
      <c r="AB103" s="138">
        <f t="shared" ref="AB103:AB110" si="14">Y103/AA103</f>
        <v>13.4</v>
      </c>
      <c r="AC103" s="138">
        <f t="shared" ref="AC103:AC110" si="15">Y103/W103</f>
        <v>6.5048543689320386</v>
      </c>
      <c r="AD103" s="110">
        <f t="shared" si="9"/>
        <v>12.360000000000001</v>
      </c>
      <c r="AE103" s="138">
        <f t="shared" si="10"/>
        <v>5.4174757281553401</v>
      </c>
      <c r="AF103" s="138">
        <f t="shared" si="11"/>
        <v>90.291262135922338</v>
      </c>
      <c r="AG103" s="110"/>
    </row>
    <row r="104" spans="2:33" ht="15" x14ac:dyDescent="0.25">
      <c r="B104" s="104" t="s">
        <v>220</v>
      </c>
      <c r="C104" s="125">
        <v>2</v>
      </c>
      <c r="D104" s="124">
        <v>0</v>
      </c>
      <c r="E104" s="124">
        <v>6</v>
      </c>
      <c r="F104" s="126">
        <v>1</v>
      </c>
      <c r="G104" s="125">
        <v>2</v>
      </c>
      <c r="H104" s="124">
        <v>1</v>
      </c>
      <c r="I104" s="124">
        <v>7</v>
      </c>
      <c r="J104" s="126">
        <v>0</v>
      </c>
      <c r="K104" s="125">
        <v>2</v>
      </c>
      <c r="L104" s="124">
        <v>0</v>
      </c>
      <c r="M104" s="124">
        <v>17</v>
      </c>
      <c r="N104" s="126">
        <v>0</v>
      </c>
      <c r="O104" s="125">
        <v>2</v>
      </c>
      <c r="P104" s="124">
        <v>0</v>
      </c>
      <c r="Q104" s="124">
        <v>14</v>
      </c>
      <c r="R104" s="126">
        <v>1</v>
      </c>
      <c r="S104" s="125">
        <v>3</v>
      </c>
      <c r="T104" s="124">
        <v>0</v>
      </c>
      <c r="U104" s="124">
        <v>19</v>
      </c>
      <c r="V104" s="126">
        <v>0</v>
      </c>
      <c r="W104" s="112">
        <f t="shared" si="3"/>
        <v>11</v>
      </c>
      <c r="X104" s="112">
        <f t="shared" si="4"/>
        <v>1</v>
      </c>
      <c r="Y104" s="112">
        <f t="shared" si="5"/>
        <v>63</v>
      </c>
      <c r="Z104" s="126">
        <v>10</v>
      </c>
      <c r="AA104" s="112">
        <f t="shared" si="8"/>
        <v>2</v>
      </c>
      <c r="AB104" s="138">
        <f t="shared" si="14"/>
        <v>31.5</v>
      </c>
      <c r="AC104" s="138">
        <f t="shared" si="15"/>
        <v>5.7272727272727275</v>
      </c>
      <c r="AD104" s="110">
        <f t="shared" si="9"/>
        <v>33</v>
      </c>
      <c r="AE104" s="138">
        <f t="shared" si="10"/>
        <v>5.0909090909090908</v>
      </c>
      <c r="AF104" s="138">
        <f t="shared" si="11"/>
        <v>84.848484848484858</v>
      </c>
      <c r="AG104" s="110"/>
    </row>
    <row r="105" spans="2:33" ht="15" x14ac:dyDescent="0.25">
      <c r="B105" s="104" t="s">
        <v>221</v>
      </c>
      <c r="C105" s="125">
        <v>1</v>
      </c>
      <c r="D105" s="124">
        <v>0</v>
      </c>
      <c r="E105" s="124">
        <v>14</v>
      </c>
      <c r="F105" s="126">
        <v>0</v>
      </c>
      <c r="G105" s="125">
        <v>2</v>
      </c>
      <c r="H105" s="124">
        <v>0</v>
      </c>
      <c r="I105" s="124">
        <v>19</v>
      </c>
      <c r="J105" s="126">
        <v>0</v>
      </c>
      <c r="K105" s="125">
        <v>2</v>
      </c>
      <c r="L105" s="124">
        <v>0</v>
      </c>
      <c r="M105" s="124">
        <v>15</v>
      </c>
      <c r="N105" s="126">
        <v>1</v>
      </c>
      <c r="O105" s="125">
        <v>2</v>
      </c>
      <c r="P105" s="124">
        <v>0</v>
      </c>
      <c r="Q105" s="124">
        <v>9</v>
      </c>
      <c r="R105" s="126">
        <v>1</v>
      </c>
      <c r="S105" s="125">
        <v>3</v>
      </c>
      <c r="T105" s="124">
        <v>0</v>
      </c>
      <c r="U105" s="124">
        <v>22</v>
      </c>
      <c r="V105" s="126">
        <v>1</v>
      </c>
      <c r="W105" s="112">
        <f t="shared" si="3"/>
        <v>10</v>
      </c>
      <c r="X105" s="112">
        <f t="shared" si="4"/>
        <v>0</v>
      </c>
      <c r="Y105" s="112">
        <f t="shared" si="5"/>
        <v>79</v>
      </c>
      <c r="Z105" s="126">
        <v>10</v>
      </c>
      <c r="AA105" s="112">
        <f t="shared" si="8"/>
        <v>3</v>
      </c>
      <c r="AB105" s="138">
        <f t="shared" si="14"/>
        <v>26.333333333333332</v>
      </c>
      <c r="AC105" s="138">
        <f t="shared" si="15"/>
        <v>7.9</v>
      </c>
      <c r="AD105" s="110">
        <f t="shared" si="9"/>
        <v>20</v>
      </c>
      <c r="AE105" s="138">
        <f t="shared" si="10"/>
        <v>5</v>
      </c>
      <c r="AF105" s="138">
        <f t="shared" si="11"/>
        <v>83.333333333333343</v>
      </c>
      <c r="AG105" s="110"/>
    </row>
    <row r="106" spans="2:33" ht="15" x14ac:dyDescent="0.25">
      <c r="B106" s="104" t="s">
        <v>222</v>
      </c>
      <c r="C106" s="125">
        <v>2</v>
      </c>
      <c r="D106" s="124">
        <v>0</v>
      </c>
      <c r="E106" s="124">
        <v>15</v>
      </c>
      <c r="F106" s="126">
        <v>2</v>
      </c>
      <c r="G106" s="125">
        <v>2</v>
      </c>
      <c r="H106" s="124">
        <v>0</v>
      </c>
      <c r="I106" s="124">
        <v>10</v>
      </c>
      <c r="J106" s="126">
        <v>0</v>
      </c>
      <c r="K106" s="125">
        <v>1.8</v>
      </c>
      <c r="L106" s="124">
        <v>0</v>
      </c>
      <c r="M106" s="124">
        <v>16</v>
      </c>
      <c r="N106" s="126">
        <v>1</v>
      </c>
      <c r="O106" s="125">
        <v>1</v>
      </c>
      <c r="P106" s="124">
        <v>0</v>
      </c>
      <c r="Q106" s="124">
        <v>6</v>
      </c>
      <c r="R106" s="126">
        <v>0</v>
      </c>
      <c r="S106" s="125">
        <v>3</v>
      </c>
      <c r="T106" s="124">
        <v>0</v>
      </c>
      <c r="U106" s="124">
        <v>32</v>
      </c>
      <c r="V106" s="126">
        <v>0</v>
      </c>
      <c r="W106" s="112">
        <f t="shared" si="3"/>
        <v>9.8000000000000007</v>
      </c>
      <c r="X106" s="112">
        <f t="shared" si="4"/>
        <v>0</v>
      </c>
      <c r="Y106" s="112">
        <f t="shared" si="5"/>
        <v>79</v>
      </c>
      <c r="Z106" s="126">
        <v>8</v>
      </c>
      <c r="AA106" s="112">
        <f t="shared" si="8"/>
        <v>3</v>
      </c>
      <c r="AB106" s="138">
        <f t="shared" si="14"/>
        <v>26.333333333333332</v>
      </c>
      <c r="AC106" s="138">
        <f t="shared" si="15"/>
        <v>8.0612244897959187</v>
      </c>
      <c r="AD106" s="110">
        <f t="shared" si="9"/>
        <v>19.600000000000001</v>
      </c>
      <c r="AE106" s="138">
        <f t="shared" si="10"/>
        <v>5.1836734693877551</v>
      </c>
      <c r="AF106" s="138">
        <f t="shared" si="11"/>
        <v>86.394557823129261</v>
      </c>
      <c r="AG106" s="110"/>
    </row>
    <row r="107" spans="2:33" ht="15" x14ac:dyDescent="0.25">
      <c r="B107" s="104" t="s">
        <v>223</v>
      </c>
      <c r="C107" s="125">
        <v>1</v>
      </c>
      <c r="D107" s="124">
        <v>0</v>
      </c>
      <c r="E107" s="124">
        <v>5</v>
      </c>
      <c r="F107" s="126">
        <v>0</v>
      </c>
      <c r="G107" s="125">
        <v>1</v>
      </c>
      <c r="H107" s="124">
        <v>0</v>
      </c>
      <c r="I107" s="124">
        <v>9</v>
      </c>
      <c r="J107" s="126">
        <v>0</v>
      </c>
      <c r="K107" s="125">
        <v>1</v>
      </c>
      <c r="L107" s="124">
        <v>0</v>
      </c>
      <c r="M107" s="124">
        <v>6</v>
      </c>
      <c r="N107" s="126">
        <v>0</v>
      </c>
      <c r="O107" s="125">
        <v>1</v>
      </c>
      <c r="P107" s="124">
        <v>0</v>
      </c>
      <c r="Q107" s="124">
        <v>8</v>
      </c>
      <c r="R107" s="126">
        <v>0</v>
      </c>
      <c r="S107" s="202"/>
      <c r="T107" s="203"/>
      <c r="U107" s="203"/>
      <c r="V107" s="204"/>
      <c r="W107" s="112">
        <f t="shared" si="3"/>
        <v>4</v>
      </c>
      <c r="X107" s="112">
        <f t="shared" si="4"/>
        <v>0</v>
      </c>
      <c r="Y107" s="112">
        <f t="shared" si="5"/>
        <v>28</v>
      </c>
      <c r="Z107" s="126">
        <v>2</v>
      </c>
      <c r="AA107" s="112">
        <f t="shared" si="8"/>
        <v>0</v>
      </c>
      <c r="AB107" s="138" t="e">
        <f t="shared" si="14"/>
        <v>#DIV/0!</v>
      </c>
      <c r="AC107" s="138">
        <f t="shared" si="15"/>
        <v>7</v>
      </c>
      <c r="AD107" s="110" t="e">
        <f t="shared" si="9"/>
        <v>#DIV/0!</v>
      </c>
      <c r="AE107" s="138">
        <f t="shared" si="10"/>
        <v>5.5</v>
      </c>
      <c r="AF107" s="138">
        <f t="shared" si="11"/>
        <v>91.666666666666671</v>
      </c>
      <c r="AG107" s="110"/>
    </row>
    <row r="108" spans="2:33" ht="15" x14ac:dyDescent="0.25">
      <c r="B108" s="104" t="s">
        <v>224</v>
      </c>
      <c r="C108" s="125">
        <v>1.8</v>
      </c>
      <c r="D108" s="124">
        <v>0</v>
      </c>
      <c r="E108" s="124">
        <v>10</v>
      </c>
      <c r="F108" s="126">
        <v>2</v>
      </c>
      <c r="G108" s="125">
        <v>2</v>
      </c>
      <c r="H108" s="124">
        <v>0</v>
      </c>
      <c r="I108" s="124">
        <v>14</v>
      </c>
      <c r="J108" s="126">
        <v>0</v>
      </c>
      <c r="K108" s="125">
        <v>1</v>
      </c>
      <c r="L108" s="124">
        <v>0</v>
      </c>
      <c r="M108" s="124">
        <v>9</v>
      </c>
      <c r="N108" s="126">
        <v>0</v>
      </c>
      <c r="O108" s="125">
        <v>1</v>
      </c>
      <c r="P108" s="124">
        <v>0</v>
      </c>
      <c r="Q108" s="124">
        <v>4</v>
      </c>
      <c r="R108" s="126">
        <v>0</v>
      </c>
      <c r="S108" s="125">
        <v>2.1</v>
      </c>
      <c r="T108" s="124">
        <v>0</v>
      </c>
      <c r="U108" s="124">
        <v>26</v>
      </c>
      <c r="V108" s="126">
        <v>0</v>
      </c>
      <c r="W108" s="112">
        <f t="shared" si="3"/>
        <v>7.9</v>
      </c>
      <c r="X108" s="112">
        <f t="shared" si="4"/>
        <v>0</v>
      </c>
      <c r="Y108" s="112">
        <f t="shared" si="5"/>
        <v>63</v>
      </c>
      <c r="Z108" s="126">
        <v>13</v>
      </c>
      <c r="AA108" s="112">
        <f t="shared" si="8"/>
        <v>2</v>
      </c>
      <c r="AB108" s="138">
        <f t="shared" si="14"/>
        <v>31.5</v>
      </c>
      <c r="AC108" s="138">
        <f t="shared" si="15"/>
        <v>7.9746835443037973</v>
      </c>
      <c r="AD108" s="110">
        <f t="shared" si="9"/>
        <v>23.700000000000003</v>
      </c>
      <c r="AE108" s="138">
        <f t="shared" si="10"/>
        <v>4.3544303797468356</v>
      </c>
      <c r="AF108" s="138">
        <f t="shared" si="11"/>
        <v>72.57383966244727</v>
      </c>
      <c r="AG108" s="110"/>
    </row>
    <row r="109" spans="2:33" ht="15" x14ac:dyDescent="0.25">
      <c r="B109" s="104" t="s">
        <v>303</v>
      </c>
      <c r="C109" s="125">
        <v>1</v>
      </c>
      <c r="D109" s="124">
        <v>0</v>
      </c>
      <c r="E109" s="124">
        <v>12</v>
      </c>
      <c r="F109" s="126">
        <v>0</v>
      </c>
      <c r="G109" s="125">
        <v>1</v>
      </c>
      <c r="H109" s="124">
        <v>0</v>
      </c>
      <c r="I109" s="124">
        <v>13</v>
      </c>
      <c r="J109" s="126">
        <v>0</v>
      </c>
      <c r="K109" s="125">
        <v>1</v>
      </c>
      <c r="L109" s="124">
        <v>0</v>
      </c>
      <c r="M109" s="124">
        <v>12</v>
      </c>
      <c r="N109" s="126">
        <v>0</v>
      </c>
      <c r="O109" s="125">
        <v>1</v>
      </c>
      <c r="P109" s="124">
        <v>0</v>
      </c>
      <c r="Q109" s="124">
        <v>10</v>
      </c>
      <c r="R109" s="126">
        <v>1</v>
      </c>
      <c r="S109" s="202"/>
      <c r="T109" s="203"/>
      <c r="U109" s="203"/>
      <c r="V109" s="204"/>
      <c r="W109" s="112">
        <f t="shared" si="3"/>
        <v>4</v>
      </c>
      <c r="X109" s="112">
        <f t="shared" si="4"/>
        <v>0</v>
      </c>
      <c r="Y109" s="112">
        <f t="shared" si="5"/>
        <v>47</v>
      </c>
      <c r="Z109" s="126">
        <v>2</v>
      </c>
      <c r="AA109" s="112">
        <f t="shared" si="8"/>
        <v>1</v>
      </c>
      <c r="AB109" s="138">
        <f t="shared" si="14"/>
        <v>47</v>
      </c>
      <c r="AC109" s="138">
        <f t="shared" si="15"/>
        <v>11.75</v>
      </c>
      <c r="AD109" s="110">
        <f t="shared" si="9"/>
        <v>24</v>
      </c>
      <c r="AE109" s="138">
        <f t="shared" si="10"/>
        <v>5.5</v>
      </c>
      <c r="AF109" s="138">
        <f t="shared" si="11"/>
        <v>91.666666666666671</v>
      </c>
      <c r="AG109" s="110"/>
    </row>
    <row r="110" spans="2:33" ht="15" x14ac:dyDescent="0.25">
      <c r="B110" s="198"/>
      <c r="C110" s="199"/>
      <c r="D110" s="200"/>
      <c r="E110" s="200"/>
      <c r="F110" s="201"/>
      <c r="G110" s="202"/>
      <c r="H110" s="203"/>
      <c r="I110" s="203"/>
      <c r="J110" s="204"/>
      <c r="K110" s="202"/>
      <c r="L110" s="203"/>
      <c r="M110" s="203"/>
      <c r="N110" s="204"/>
      <c r="O110" s="202"/>
      <c r="P110" s="203"/>
      <c r="Q110" s="203"/>
      <c r="R110" s="204"/>
      <c r="S110" s="202"/>
      <c r="T110" s="203"/>
      <c r="U110" s="203"/>
      <c r="V110" s="204"/>
      <c r="W110" s="204"/>
      <c r="X110" s="204"/>
      <c r="Y110" s="204"/>
      <c r="Z110" s="204"/>
      <c r="AA110" s="204"/>
      <c r="AB110" s="204"/>
      <c r="AC110" s="204"/>
      <c r="AD110" s="204"/>
      <c r="AE110" s="204"/>
      <c r="AF110" s="204"/>
      <c r="AG110" s="110"/>
    </row>
    <row r="111" spans="2:33" ht="15" x14ac:dyDescent="0.25">
      <c r="B111" s="100" t="s">
        <v>1</v>
      </c>
      <c r="C111" s="114"/>
      <c r="D111" s="64"/>
      <c r="E111" s="64"/>
      <c r="F111" s="115"/>
      <c r="G111" s="127"/>
      <c r="H111" s="128"/>
      <c r="I111" s="128"/>
      <c r="J111" s="129"/>
      <c r="K111" s="127"/>
      <c r="L111" s="128"/>
      <c r="M111" s="128"/>
      <c r="N111" s="129"/>
      <c r="O111" s="127"/>
      <c r="P111" s="128"/>
      <c r="Q111" s="128"/>
      <c r="R111" s="129"/>
      <c r="S111" s="127"/>
      <c r="T111" s="128"/>
      <c r="U111" s="128"/>
      <c r="V111" s="129"/>
      <c r="W111" s="112"/>
      <c r="X111" s="112"/>
      <c r="Y111" s="112"/>
      <c r="Z111" s="129"/>
      <c r="AA111" s="112"/>
      <c r="AB111" s="110"/>
      <c r="AC111" s="138"/>
      <c r="AD111" s="110"/>
      <c r="AE111" s="138"/>
      <c r="AF111" s="110"/>
      <c r="AG111" s="110"/>
    </row>
    <row r="112" spans="2:33" ht="15" x14ac:dyDescent="0.25">
      <c r="B112" s="105" t="s">
        <v>187</v>
      </c>
      <c r="C112" s="125">
        <v>2</v>
      </c>
      <c r="D112" s="124">
        <v>0</v>
      </c>
      <c r="E112" s="124">
        <v>16</v>
      </c>
      <c r="F112" s="126">
        <v>0</v>
      </c>
      <c r="G112" s="125">
        <v>2</v>
      </c>
      <c r="H112" s="124">
        <v>0</v>
      </c>
      <c r="I112" s="124">
        <v>22</v>
      </c>
      <c r="J112" s="126">
        <v>0</v>
      </c>
      <c r="K112" s="125">
        <v>2</v>
      </c>
      <c r="L112" s="124">
        <v>0</v>
      </c>
      <c r="M112" s="124">
        <v>8</v>
      </c>
      <c r="N112" s="126">
        <v>0</v>
      </c>
      <c r="O112" s="125">
        <v>2</v>
      </c>
      <c r="P112" s="124">
        <v>0</v>
      </c>
      <c r="Q112" s="124">
        <v>10</v>
      </c>
      <c r="R112" s="126">
        <v>0</v>
      </c>
      <c r="S112" s="136"/>
      <c r="T112" s="136"/>
      <c r="U112" s="136"/>
      <c r="V112" s="136"/>
      <c r="W112" s="112">
        <f>C112+G112+K112+O112+S112</f>
        <v>8</v>
      </c>
      <c r="X112" s="112">
        <f t="shared" si="4"/>
        <v>0</v>
      </c>
      <c r="Y112" s="112">
        <f t="shared" si="5"/>
        <v>56</v>
      </c>
      <c r="Z112" s="126">
        <v>2</v>
      </c>
      <c r="AA112" s="112">
        <f t="shared" si="8"/>
        <v>0</v>
      </c>
      <c r="AB112" s="110" t="e">
        <f t="shared" ref="AB112:AB119" si="16">Y112/AA112</f>
        <v>#DIV/0!</v>
      </c>
      <c r="AC112" s="138">
        <f t="shared" ref="AC112:AC119" si="17">Y112/W112</f>
        <v>7</v>
      </c>
      <c r="AD112" s="110" t="e">
        <f t="shared" si="9"/>
        <v>#DIV/0!</v>
      </c>
      <c r="AE112" s="138">
        <f t="shared" si="10"/>
        <v>5.75</v>
      </c>
      <c r="AF112" s="138">
        <f t="shared" si="11"/>
        <v>95.833333333333343</v>
      </c>
      <c r="AG112" s="110"/>
    </row>
    <row r="113" spans="2:33" ht="15" x14ac:dyDescent="0.25">
      <c r="B113" s="105" t="s">
        <v>188</v>
      </c>
      <c r="C113" s="125">
        <v>2</v>
      </c>
      <c r="D113" s="124">
        <v>0</v>
      </c>
      <c r="E113" s="124">
        <v>13</v>
      </c>
      <c r="F113" s="126">
        <v>0</v>
      </c>
      <c r="G113" s="125">
        <v>2</v>
      </c>
      <c r="H113" s="124">
        <v>0</v>
      </c>
      <c r="I113" s="124">
        <v>27</v>
      </c>
      <c r="J113" s="126">
        <v>0</v>
      </c>
      <c r="K113" s="125">
        <v>2</v>
      </c>
      <c r="L113" s="124">
        <v>0</v>
      </c>
      <c r="M113" s="124">
        <v>15</v>
      </c>
      <c r="N113" s="126">
        <v>0</v>
      </c>
      <c r="O113" s="125">
        <v>2</v>
      </c>
      <c r="P113" s="124">
        <v>0</v>
      </c>
      <c r="Q113" s="124">
        <v>18</v>
      </c>
      <c r="R113" s="126">
        <v>1</v>
      </c>
      <c r="S113" s="136"/>
      <c r="T113" s="136"/>
      <c r="U113" s="136"/>
      <c r="V113" s="136"/>
      <c r="W113" s="112">
        <f t="shared" ref="W113:W129" si="18">C113+G113+K113+O113+S113</f>
        <v>8</v>
      </c>
      <c r="X113" s="112">
        <f t="shared" si="4"/>
        <v>0</v>
      </c>
      <c r="Y113" s="112">
        <f t="shared" si="5"/>
        <v>73</v>
      </c>
      <c r="Z113" s="126">
        <v>7</v>
      </c>
      <c r="AA113" s="112">
        <f t="shared" si="8"/>
        <v>1</v>
      </c>
      <c r="AB113" s="110">
        <f t="shared" si="16"/>
        <v>73</v>
      </c>
      <c r="AC113" s="138">
        <f t="shared" si="17"/>
        <v>9.125</v>
      </c>
      <c r="AD113" s="110">
        <f t="shared" si="9"/>
        <v>48</v>
      </c>
      <c r="AE113" s="138">
        <f t="shared" si="10"/>
        <v>5.125</v>
      </c>
      <c r="AF113" s="138">
        <f t="shared" si="11"/>
        <v>85.416666666666671</v>
      </c>
      <c r="AG113" s="110"/>
    </row>
    <row r="114" spans="2:33" ht="15" x14ac:dyDescent="0.25">
      <c r="B114" s="105" t="s">
        <v>189</v>
      </c>
      <c r="C114" s="125">
        <v>2</v>
      </c>
      <c r="D114" s="124">
        <v>0</v>
      </c>
      <c r="E114" s="124">
        <v>26</v>
      </c>
      <c r="F114" s="126">
        <v>0</v>
      </c>
      <c r="G114" s="125">
        <v>2</v>
      </c>
      <c r="H114" s="124">
        <v>0</v>
      </c>
      <c r="I114" s="124">
        <v>18</v>
      </c>
      <c r="J114" s="126">
        <v>0</v>
      </c>
      <c r="K114" s="125">
        <v>2</v>
      </c>
      <c r="L114" s="124">
        <v>0</v>
      </c>
      <c r="M114" s="124">
        <v>32</v>
      </c>
      <c r="N114" s="126">
        <v>0</v>
      </c>
      <c r="O114" s="125">
        <v>2</v>
      </c>
      <c r="P114" s="124">
        <v>0</v>
      </c>
      <c r="Q114" s="124">
        <v>17</v>
      </c>
      <c r="R114" s="126">
        <v>0</v>
      </c>
      <c r="S114" s="136"/>
      <c r="T114" s="136"/>
      <c r="U114" s="136"/>
      <c r="V114" s="136"/>
      <c r="W114" s="112">
        <f t="shared" si="18"/>
        <v>8</v>
      </c>
      <c r="X114" s="112">
        <f t="shared" si="4"/>
        <v>0</v>
      </c>
      <c r="Y114" s="112">
        <f t="shared" si="5"/>
        <v>93</v>
      </c>
      <c r="Z114" s="126">
        <v>9</v>
      </c>
      <c r="AA114" s="112">
        <f t="shared" si="8"/>
        <v>0</v>
      </c>
      <c r="AB114" s="110" t="e">
        <f t="shared" si="16"/>
        <v>#DIV/0!</v>
      </c>
      <c r="AC114" s="138">
        <f t="shared" si="17"/>
        <v>11.625</v>
      </c>
      <c r="AD114" s="110" t="e">
        <f t="shared" si="9"/>
        <v>#DIV/0!</v>
      </c>
      <c r="AE114" s="138">
        <f t="shared" si="10"/>
        <v>4.875</v>
      </c>
      <c r="AF114" s="138">
        <f t="shared" si="11"/>
        <v>81.25</v>
      </c>
      <c r="AG114" s="110"/>
    </row>
    <row r="115" spans="2:33" ht="15" x14ac:dyDescent="0.25">
      <c r="B115" s="105" t="s">
        <v>304</v>
      </c>
      <c r="C115" s="135"/>
      <c r="D115" s="136"/>
      <c r="E115" s="136"/>
      <c r="F115" s="137"/>
      <c r="G115" s="135"/>
      <c r="H115" s="136"/>
      <c r="I115" s="136"/>
      <c r="J115" s="137"/>
      <c r="K115" s="136"/>
      <c r="L115" s="136"/>
      <c r="M115" s="136"/>
      <c r="N115" s="136"/>
      <c r="O115" s="136"/>
      <c r="P115" s="136"/>
      <c r="Q115" s="136"/>
      <c r="R115" s="136"/>
      <c r="S115" s="135"/>
      <c r="T115" s="136"/>
      <c r="U115" s="136"/>
      <c r="V115" s="136"/>
      <c r="W115" s="112">
        <f t="shared" si="18"/>
        <v>0</v>
      </c>
      <c r="X115" s="112">
        <f t="shared" si="4"/>
        <v>0</v>
      </c>
      <c r="Y115" s="112">
        <f t="shared" si="5"/>
        <v>0</v>
      </c>
      <c r="Z115" s="136"/>
      <c r="AA115" s="112">
        <f t="shared" si="8"/>
        <v>0</v>
      </c>
      <c r="AB115" s="110" t="e">
        <f t="shared" si="16"/>
        <v>#DIV/0!</v>
      </c>
      <c r="AC115" s="138" t="e">
        <f t="shared" si="17"/>
        <v>#DIV/0!</v>
      </c>
      <c r="AD115" s="110" t="e">
        <f t="shared" si="9"/>
        <v>#DIV/0!</v>
      </c>
      <c r="AE115" s="138" t="e">
        <f t="shared" si="10"/>
        <v>#DIV/0!</v>
      </c>
      <c r="AF115" s="138" t="e">
        <f t="shared" si="11"/>
        <v>#DIV/0!</v>
      </c>
      <c r="AG115" s="110"/>
    </row>
    <row r="116" spans="2:33" ht="15" x14ac:dyDescent="0.25">
      <c r="B116" s="105" t="s">
        <v>191</v>
      </c>
      <c r="C116" s="125">
        <v>2</v>
      </c>
      <c r="D116" s="124">
        <v>0</v>
      </c>
      <c r="E116" s="124">
        <v>18</v>
      </c>
      <c r="F116" s="126">
        <v>0</v>
      </c>
      <c r="G116" s="125">
        <v>2</v>
      </c>
      <c r="H116" s="124">
        <v>0</v>
      </c>
      <c r="I116" s="124">
        <v>26</v>
      </c>
      <c r="J116" s="126">
        <v>0</v>
      </c>
      <c r="K116" s="125">
        <v>2</v>
      </c>
      <c r="L116" s="124">
        <v>0</v>
      </c>
      <c r="M116" s="124">
        <v>20</v>
      </c>
      <c r="N116" s="126">
        <v>0</v>
      </c>
      <c r="O116" s="125">
        <v>2</v>
      </c>
      <c r="P116" s="124">
        <v>0</v>
      </c>
      <c r="Q116" s="124">
        <v>7</v>
      </c>
      <c r="R116" s="126">
        <v>0</v>
      </c>
      <c r="S116" s="136"/>
      <c r="T116" s="136"/>
      <c r="U116" s="136"/>
      <c r="V116" s="136"/>
      <c r="W116" s="112">
        <f t="shared" si="18"/>
        <v>8</v>
      </c>
      <c r="X116" s="112">
        <f t="shared" si="4"/>
        <v>0</v>
      </c>
      <c r="Y116" s="112">
        <f t="shared" si="5"/>
        <v>71</v>
      </c>
      <c r="Z116" s="126">
        <v>15</v>
      </c>
      <c r="AA116" s="112">
        <f t="shared" si="8"/>
        <v>0</v>
      </c>
      <c r="AB116" s="110" t="e">
        <f t="shared" si="16"/>
        <v>#DIV/0!</v>
      </c>
      <c r="AC116" s="138">
        <f t="shared" si="17"/>
        <v>8.875</v>
      </c>
      <c r="AD116" s="110" t="e">
        <f t="shared" si="9"/>
        <v>#DIV/0!</v>
      </c>
      <c r="AE116" s="138">
        <f t="shared" si="10"/>
        <v>4.125</v>
      </c>
      <c r="AF116" s="138">
        <f t="shared" si="11"/>
        <v>68.75</v>
      </c>
      <c r="AG116" s="110"/>
    </row>
    <row r="117" spans="2:33" ht="15" x14ac:dyDescent="0.25">
      <c r="B117" s="105" t="s">
        <v>192</v>
      </c>
      <c r="C117" s="125">
        <v>2</v>
      </c>
      <c r="D117" s="124">
        <v>0</v>
      </c>
      <c r="E117" s="124">
        <v>24</v>
      </c>
      <c r="F117" s="126">
        <v>0</v>
      </c>
      <c r="G117" s="125">
        <v>2</v>
      </c>
      <c r="H117" s="124">
        <v>0</v>
      </c>
      <c r="I117" s="124">
        <v>26</v>
      </c>
      <c r="J117" s="126">
        <v>1</v>
      </c>
      <c r="K117" s="125">
        <v>2</v>
      </c>
      <c r="L117" s="124">
        <v>0</v>
      </c>
      <c r="M117" s="124">
        <v>19</v>
      </c>
      <c r="N117" s="126">
        <v>1</v>
      </c>
      <c r="O117" s="125">
        <v>2</v>
      </c>
      <c r="P117" s="124">
        <v>0</v>
      </c>
      <c r="Q117" s="124">
        <v>16</v>
      </c>
      <c r="R117" s="126">
        <v>2</v>
      </c>
      <c r="S117" s="136"/>
      <c r="T117" s="136"/>
      <c r="U117" s="136"/>
      <c r="V117" s="136"/>
      <c r="W117" s="112">
        <f t="shared" si="18"/>
        <v>8</v>
      </c>
      <c r="X117" s="112">
        <f t="shared" si="4"/>
        <v>0</v>
      </c>
      <c r="Y117" s="112">
        <f t="shared" si="5"/>
        <v>85</v>
      </c>
      <c r="Z117" s="126">
        <v>5</v>
      </c>
      <c r="AA117" s="112">
        <f t="shared" si="8"/>
        <v>4</v>
      </c>
      <c r="AB117" s="110">
        <f t="shared" si="16"/>
        <v>21.25</v>
      </c>
      <c r="AC117" s="138">
        <f t="shared" si="17"/>
        <v>10.625</v>
      </c>
      <c r="AD117" s="110">
        <f t="shared" si="9"/>
        <v>12</v>
      </c>
      <c r="AE117" s="138">
        <f t="shared" si="10"/>
        <v>5.375</v>
      </c>
      <c r="AF117" s="138">
        <f t="shared" si="11"/>
        <v>89.583333333333343</v>
      </c>
      <c r="AG117" s="110"/>
    </row>
    <row r="118" spans="2:33" ht="15" x14ac:dyDescent="0.25">
      <c r="B118" s="105" t="s">
        <v>306</v>
      </c>
      <c r="C118" s="135"/>
      <c r="D118" s="136"/>
      <c r="E118" s="136"/>
      <c r="F118" s="137"/>
      <c r="G118" s="135"/>
      <c r="H118" s="136"/>
      <c r="I118" s="136"/>
      <c r="J118" s="137"/>
      <c r="K118" s="135"/>
      <c r="L118" s="136"/>
      <c r="M118" s="136"/>
      <c r="N118" s="137"/>
      <c r="O118" s="135"/>
      <c r="P118" s="136"/>
      <c r="Q118" s="136"/>
      <c r="R118" s="137"/>
      <c r="S118" s="136"/>
      <c r="T118" s="136"/>
      <c r="U118" s="136"/>
      <c r="V118" s="136"/>
      <c r="W118" s="112">
        <f t="shared" si="18"/>
        <v>0</v>
      </c>
      <c r="X118" s="112">
        <f t="shared" si="4"/>
        <v>0</v>
      </c>
      <c r="Y118" s="112">
        <f t="shared" si="5"/>
        <v>0</v>
      </c>
      <c r="Z118" s="136"/>
      <c r="AA118" s="112">
        <f t="shared" si="8"/>
        <v>0</v>
      </c>
      <c r="AB118" s="110" t="e">
        <f t="shared" si="16"/>
        <v>#DIV/0!</v>
      </c>
      <c r="AC118" s="138" t="e">
        <f t="shared" si="17"/>
        <v>#DIV/0!</v>
      </c>
      <c r="AD118" s="110" t="e">
        <f t="shared" si="9"/>
        <v>#DIV/0!</v>
      </c>
      <c r="AE118" s="138" t="e">
        <f t="shared" si="10"/>
        <v>#DIV/0!</v>
      </c>
      <c r="AF118" s="138" t="e">
        <f t="shared" si="11"/>
        <v>#DIV/0!</v>
      </c>
      <c r="AG118" s="110"/>
    </row>
    <row r="119" spans="2:33" ht="15" x14ac:dyDescent="0.25">
      <c r="B119" s="106" t="s">
        <v>193</v>
      </c>
      <c r="C119" s="125">
        <v>2</v>
      </c>
      <c r="D119" s="124">
        <v>0</v>
      </c>
      <c r="E119" s="124">
        <v>23</v>
      </c>
      <c r="F119" s="126">
        <v>0</v>
      </c>
      <c r="G119" s="125">
        <v>2</v>
      </c>
      <c r="H119" s="124">
        <v>0</v>
      </c>
      <c r="I119" s="124">
        <v>27</v>
      </c>
      <c r="J119" s="126">
        <v>0</v>
      </c>
      <c r="K119" s="125">
        <v>2</v>
      </c>
      <c r="L119" s="124">
        <v>0</v>
      </c>
      <c r="M119" s="124">
        <v>19</v>
      </c>
      <c r="N119" s="126">
        <v>0</v>
      </c>
      <c r="O119" s="125">
        <v>2</v>
      </c>
      <c r="P119" s="124">
        <v>0</v>
      </c>
      <c r="Q119" s="124">
        <v>14</v>
      </c>
      <c r="R119" s="126">
        <v>0</v>
      </c>
      <c r="S119" s="136"/>
      <c r="T119" s="136"/>
      <c r="U119" s="136"/>
      <c r="V119" s="136"/>
      <c r="W119" s="112">
        <f t="shared" si="18"/>
        <v>8</v>
      </c>
      <c r="X119" s="112">
        <f t="shared" si="4"/>
        <v>0</v>
      </c>
      <c r="Y119" s="112">
        <f t="shared" si="5"/>
        <v>83</v>
      </c>
      <c r="Z119" s="126">
        <v>9</v>
      </c>
      <c r="AA119" s="112">
        <f t="shared" si="8"/>
        <v>0</v>
      </c>
      <c r="AB119" s="110" t="e">
        <f t="shared" si="16"/>
        <v>#DIV/0!</v>
      </c>
      <c r="AC119" s="138">
        <f t="shared" si="17"/>
        <v>10.375</v>
      </c>
      <c r="AD119" s="110" t="e">
        <f t="shared" si="9"/>
        <v>#DIV/0!</v>
      </c>
      <c r="AE119" s="138">
        <f t="shared" si="10"/>
        <v>4.875</v>
      </c>
      <c r="AF119" s="138">
        <f t="shared" si="11"/>
        <v>81.25</v>
      </c>
      <c r="AG119" s="110"/>
    </row>
    <row r="120" spans="2:33" ht="15" x14ac:dyDescent="0.25">
      <c r="B120" s="100" t="s">
        <v>266</v>
      </c>
      <c r="C120" s="114"/>
      <c r="D120" s="64"/>
      <c r="E120" s="64"/>
      <c r="F120" s="115"/>
      <c r="G120" s="127"/>
      <c r="H120" s="128"/>
      <c r="I120" s="128"/>
      <c r="J120" s="129"/>
      <c r="K120" s="127"/>
      <c r="L120" s="128"/>
      <c r="M120" s="128"/>
      <c r="N120" s="129"/>
      <c r="O120" s="127"/>
      <c r="P120" s="128"/>
      <c r="Q120" s="128"/>
      <c r="R120" s="129"/>
      <c r="S120" s="127"/>
      <c r="T120" s="128"/>
      <c r="U120" s="128"/>
      <c r="V120" s="129"/>
      <c r="W120" s="112"/>
      <c r="X120" s="112"/>
      <c r="Y120" s="112"/>
      <c r="Z120" s="129"/>
      <c r="AA120" s="112"/>
      <c r="AB120" s="110"/>
      <c r="AC120" s="138"/>
      <c r="AD120" s="110"/>
      <c r="AE120" s="138"/>
      <c r="AF120" s="110"/>
      <c r="AG120" s="110"/>
    </row>
    <row r="121" spans="2:33" ht="15" x14ac:dyDescent="0.25">
      <c r="B121" s="107" t="s">
        <v>210</v>
      </c>
      <c r="C121" s="125">
        <v>2</v>
      </c>
      <c r="D121" s="124">
        <v>0</v>
      </c>
      <c r="E121" s="124">
        <v>18</v>
      </c>
      <c r="F121" s="126">
        <v>0</v>
      </c>
      <c r="G121" s="125">
        <v>1.5</v>
      </c>
      <c r="H121" s="124">
        <v>0</v>
      </c>
      <c r="I121" s="124">
        <v>6</v>
      </c>
      <c r="J121" s="126">
        <v>0</v>
      </c>
      <c r="K121" s="125">
        <v>2</v>
      </c>
      <c r="L121" s="124">
        <v>0</v>
      </c>
      <c r="M121" s="124">
        <v>11</v>
      </c>
      <c r="N121" s="126">
        <v>1</v>
      </c>
      <c r="O121" s="125">
        <v>2</v>
      </c>
      <c r="P121" s="124">
        <v>0</v>
      </c>
      <c r="Q121" s="124">
        <v>5</v>
      </c>
      <c r="R121" s="126">
        <v>0</v>
      </c>
      <c r="S121" s="125">
        <v>3</v>
      </c>
      <c r="T121" s="124">
        <v>0</v>
      </c>
      <c r="U121" s="124">
        <v>8</v>
      </c>
      <c r="V121" s="126">
        <v>1</v>
      </c>
      <c r="W121" s="112">
        <f t="shared" si="18"/>
        <v>10.5</v>
      </c>
      <c r="X121" s="112">
        <f t="shared" si="4"/>
        <v>0</v>
      </c>
      <c r="Y121" s="112">
        <f t="shared" si="5"/>
        <v>48</v>
      </c>
      <c r="Z121" s="126">
        <v>0</v>
      </c>
      <c r="AA121" s="112">
        <f t="shared" si="8"/>
        <v>2</v>
      </c>
      <c r="AB121" s="138">
        <f t="shared" ref="AB121:AB129" si="19">Y121/AA121</f>
        <v>24</v>
      </c>
      <c r="AC121" s="138">
        <f t="shared" ref="AC121:AC129" si="20">Y121/W121</f>
        <v>4.5714285714285712</v>
      </c>
      <c r="AD121" s="138">
        <f t="shared" si="9"/>
        <v>31.5</v>
      </c>
      <c r="AE121" s="138">
        <f t="shared" si="10"/>
        <v>6</v>
      </c>
      <c r="AF121" s="138">
        <f t="shared" si="11"/>
        <v>100</v>
      </c>
      <c r="AG121" s="110"/>
    </row>
    <row r="122" spans="2:33" ht="15" x14ac:dyDescent="0.25">
      <c r="B122" s="107" t="s">
        <v>211</v>
      </c>
      <c r="C122" s="125">
        <v>2</v>
      </c>
      <c r="D122" s="124">
        <v>0</v>
      </c>
      <c r="E122" s="124">
        <v>50</v>
      </c>
      <c r="F122" s="126">
        <v>1</v>
      </c>
      <c r="G122" s="125">
        <v>2</v>
      </c>
      <c r="H122" s="124">
        <v>0</v>
      </c>
      <c r="I122" s="124">
        <v>24</v>
      </c>
      <c r="J122" s="126">
        <v>0</v>
      </c>
      <c r="K122" s="125">
        <v>2</v>
      </c>
      <c r="L122" s="124">
        <v>0</v>
      </c>
      <c r="M122" s="124">
        <v>25</v>
      </c>
      <c r="N122" s="126">
        <v>0</v>
      </c>
      <c r="O122" s="125">
        <v>2</v>
      </c>
      <c r="P122" s="124">
        <v>0</v>
      </c>
      <c r="Q122" s="124">
        <v>14</v>
      </c>
      <c r="R122" s="126">
        <v>0</v>
      </c>
      <c r="S122" s="125">
        <v>3</v>
      </c>
      <c r="T122" s="124">
        <v>0</v>
      </c>
      <c r="U122" s="124">
        <v>23</v>
      </c>
      <c r="V122" s="126">
        <v>2</v>
      </c>
      <c r="W122" s="112">
        <f t="shared" si="18"/>
        <v>11</v>
      </c>
      <c r="X122" s="112">
        <f t="shared" si="4"/>
        <v>0</v>
      </c>
      <c r="Y122" s="112">
        <f t="shared" si="5"/>
        <v>136</v>
      </c>
      <c r="Z122" s="126">
        <v>14</v>
      </c>
      <c r="AA122" s="112">
        <f t="shared" si="8"/>
        <v>3</v>
      </c>
      <c r="AB122" s="138">
        <f t="shared" si="19"/>
        <v>45.333333333333336</v>
      </c>
      <c r="AC122" s="138">
        <f t="shared" si="20"/>
        <v>12.363636363636363</v>
      </c>
      <c r="AD122" s="138">
        <f t="shared" si="9"/>
        <v>22</v>
      </c>
      <c r="AE122" s="138">
        <f t="shared" si="10"/>
        <v>4.7272727272727275</v>
      </c>
      <c r="AF122" s="138">
        <f t="shared" si="11"/>
        <v>78.787878787878796</v>
      </c>
      <c r="AG122" s="110"/>
    </row>
    <row r="123" spans="2:33" ht="15" x14ac:dyDescent="0.25">
      <c r="B123" s="107" t="s">
        <v>212</v>
      </c>
      <c r="C123" s="125">
        <v>2</v>
      </c>
      <c r="D123" s="124">
        <v>0</v>
      </c>
      <c r="E123" s="124">
        <v>30</v>
      </c>
      <c r="F123" s="126">
        <v>1</v>
      </c>
      <c r="G123" s="125">
        <v>2</v>
      </c>
      <c r="H123" s="124">
        <v>0</v>
      </c>
      <c r="I123" s="124">
        <v>19</v>
      </c>
      <c r="J123" s="126">
        <v>1</v>
      </c>
      <c r="K123" s="125">
        <v>2</v>
      </c>
      <c r="L123" s="124">
        <v>0</v>
      </c>
      <c r="M123" s="124">
        <v>26</v>
      </c>
      <c r="N123" s="126">
        <v>0</v>
      </c>
      <c r="O123" s="125">
        <v>2</v>
      </c>
      <c r="P123" s="124">
        <v>0</v>
      </c>
      <c r="Q123" s="124">
        <v>24</v>
      </c>
      <c r="R123" s="126">
        <v>0</v>
      </c>
      <c r="S123" s="125">
        <v>1</v>
      </c>
      <c r="T123" s="124">
        <v>0</v>
      </c>
      <c r="U123" s="124">
        <v>12</v>
      </c>
      <c r="V123" s="126">
        <v>0</v>
      </c>
      <c r="W123" s="112">
        <f t="shared" si="18"/>
        <v>9</v>
      </c>
      <c r="X123" s="112">
        <f t="shared" si="4"/>
        <v>0</v>
      </c>
      <c r="Y123" s="112">
        <f t="shared" si="5"/>
        <v>111</v>
      </c>
      <c r="Z123" s="126">
        <v>14</v>
      </c>
      <c r="AA123" s="112">
        <f t="shared" si="8"/>
        <v>2</v>
      </c>
      <c r="AB123" s="138">
        <f t="shared" si="19"/>
        <v>55.5</v>
      </c>
      <c r="AC123" s="138">
        <f t="shared" si="20"/>
        <v>12.333333333333334</v>
      </c>
      <c r="AD123" s="138">
        <f t="shared" si="9"/>
        <v>27</v>
      </c>
      <c r="AE123" s="138">
        <f t="shared" si="10"/>
        <v>4.4444444444444446</v>
      </c>
      <c r="AF123" s="138">
        <f t="shared" si="11"/>
        <v>74.074074074074076</v>
      </c>
      <c r="AG123" s="110"/>
    </row>
    <row r="124" spans="2:33" ht="15" x14ac:dyDescent="0.25">
      <c r="B124" s="107" t="s">
        <v>213</v>
      </c>
      <c r="C124" s="125">
        <v>1</v>
      </c>
      <c r="D124" s="124">
        <v>0</v>
      </c>
      <c r="E124" s="124">
        <v>7</v>
      </c>
      <c r="F124" s="126">
        <v>0</v>
      </c>
      <c r="G124" s="125">
        <v>1</v>
      </c>
      <c r="H124" s="124">
        <v>1</v>
      </c>
      <c r="I124" s="124">
        <v>0</v>
      </c>
      <c r="J124" s="126">
        <v>1</v>
      </c>
      <c r="K124" s="125">
        <v>1</v>
      </c>
      <c r="L124" s="124">
        <v>0</v>
      </c>
      <c r="M124" s="124">
        <v>8</v>
      </c>
      <c r="N124" s="126">
        <v>0</v>
      </c>
      <c r="O124" s="125">
        <v>2</v>
      </c>
      <c r="P124" s="124">
        <v>0</v>
      </c>
      <c r="Q124" s="124">
        <v>11</v>
      </c>
      <c r="R124" s="126">
        <v>0</v>
      </c>
      <c r="S124" s="125">
        <v>2</v>
      </c>
      <c r="T124" s="124">
        <v>0</v>
      </c>
      <c r="U124" s="124">
        <v>14</v>
      </c>
      <c r="V124" s="126">
        <v>0</v>
      </c>
      <c r="W124" s="112">
        <f t="shared" si="18"/>
        <v>7</v>
      </c>
      <c r="X124" s="112">
        <f t="shared" si="4"/>
        <v>1</v>
      </c>
      <c r="Y124" s="112">
        <f t="shared" si="5"/>
        <v>40</v>
      </c>
      <c r="Z124" s="126">
        <v>9</v>
      </c>
      <c r="AA124" s="112">
        <f t="shared" si="8"/>
        <v>1</v>
      </c>
      <c r="AB124" s="138">
        <f t="shared" si="19"/>
        <v>40</v>
      </c>
      <c r="AC124" s="138">
        <f t="shared" si="20"/>
        <v>5.7142857142857144</v>
      </c>
      <c r="AD124" s="138">
        <f t="shared" si="9"/>
        <v>42</v>
      </c>
      <c r="AE124" s="138">
        <f t="shared" si="10"/>
        <v>4.7142857142857144</v>
      </c>
      <c r="AF124" s="138">
        <f t="shared" si="11"/>
        <v>78.571428571428584</v>
      </c>
      <c r="AG124" s="110"/>
    </row>
    <row r="125" spans="2:33" ht="15" x14ac:dyDescent="0.25">
      <c r="B125" s="107" t="s">
        <v>214</v>
      </c>
      <c r="C125" s="125">
        <v>2</v>
      </c>
      <c r="D125" s="124">
        <v>0</v>
      </c>
      <c r="E125" s="124">
        <v>14</v>
      </c>
      <c r="F125" s="126">
        <v>0</v>
      </c>
      <c r="G125" s="125">
        <v>2</v>
      </c>
      <c r="H125" s="124">
        <v>1</v>
      </c>
      <c r="I125" s="124">
        <v>6</v>
      </c>
      <c r="J125" s="126">
        <v>1</v>
      </c>
      <c r="K125" s="125">
        <v>2</v>
      </c>
      <c r="L125" s="124">
        <v>0</v>
      </c>
      <c r="M125" s="124">
        <v>19</v>
      </c>
      <c r="N125" s="126">
        <v>0</v>
      </c>
      <c r="O125" s="125">
        <v>2</v>
      </c>
      <c r="P125" s="124">
        <v>0</v>
      </c>
      <c r="Q125" s="124">
        <v>18</v>
      </c>
      <c r="R125" s="126">
        <v>0</v>
      </c>
      <c r="S125" s="125">
        <v>1</v>
      </c>
      <c r="T125" s="124">
        <v>0</v>
      </c>
      <c r="U125" s="124">
        <v>7</v>
      </c>
      <c r="V125" s="126">
        <v>0</v>
      </c>
      <c r="W125" s="112">
        <f t="shared" si="18"/>
        <v>9</v>
      </c>
      <c r="X125" s="112">
        <f t="shared" si="4"/>
        <v>1</v>
      </c>
      <c r="Y125" s="112">
        <f t="shared" si="5"/>
        <v>64</v>
      </c>
      <c r="Z125" s="126">
        <v>19</v>
      </c>
      <c r="AA125" s="112">
        <f t="shared" si="8"/>
        <v>1</v>
      </c>
      <c r="AB125" s="138">
        <f t="shared" si="19"/>
        <v>64</v>
      </c>
      <c r="AC125" s="138">
        <f t="shared" si="20"/>
        <v>7.1111111111111107</v>
      </c>
      <c r="AD125" s="138">
        <f t="shared" si="9"/>
        <v>54</v>
      </c>
      <c r="AE125" s="138">
        <f t="shared" si="10"/>
        <v>3.8888888888888888</v>
      </c>
      <c r="AF125" s="138">
        <f t="shared" si="11"/>
        <v>64.814814814814824</v>
      </c>
      <c r="AG125" s="110"/>
    </row>
    <row r="126" spans="2:33" ht="15" x14ac:dyDescent="0.25">
      <c r="B126" s="107" t="s">
        <v>300</v>
      </c>
      <c r="C126" s="135"/>
      <c r="D126" s="136"/>
      <c r="E126" s="136"/>
      <c r="F126" s="137"/>
      <c r="G126" s="125">
        <v>1</v>
      </c>
      <c r="H126" s="124">
        <v>0</v>
      </c>
      <c r="I126" s="124">
        <v>9</v>
      </c>
      <c r="J126" s="126">
        <v>0</v>
      </c>
      <c r="K126" s="135"/>
      <c r="L126" s="136"/>
      <c r="M126" s="136"/>
      <c r="N126" s="137"/>
      <c r="O126" s="135"/>
      <c r="P126" s="136"/>
      <c r="Q126" s="136"/>
      <c r="R126" s="137"/>
      <c r="S126" s="135"/>
      <c r="T126" s="136"/>
      <c r="U126" s="136"/>
      <c r="V126" s="137"/>
      <c r="W126" s="112">
        <f t="shared" si="18"/>
        <v>1</v>
      </c>
      <c r="X126" s="112">
        <f t="shared" si="4"/>
        <v>0</v>
      </c>
      <c r="Y126" s="112">
        <f t="shared" si="5"/>
        <v>9</v>
      </c>
      <c r="Z126" s="126">
        <v>1</v>
      </c>
      <c r="AA126" s="112">
        <f t="shared" si="8"/>
        <v>0</v>
      </c>
      <c r="AB126" s="138" t="e">
        <f t="shared" si="19"/>
        <v>#DIV/0!</v>
      </c>
      <c r="AC126" s="138">
        <f t="shared" si="20"/>
        <v>9</v>
      </c>
      <c r="AD126" s="138" t="e">
        <f t="shared" si="9"/>
        <v>#DIV/0!</v>
      </c>
      <c r="AE126" s="138">
        <f t="shared" si="10"/>
        <v>5</v>
      </c>
      <c r="AF126" s="138">
        <f t="shared" si="11"/>
        <v>83.333333333333343</v>
      </c>
      <c r="AG126" s="110"/>
    </row>
    <row r="127" spans="2:33" ht="15" x14ac:dyDescent="0.25">
      <c r="B127" s="107" t="s">
        <v>216</v>
      </c>
      <c r="C127" s="125">
        <v>2</v>
      </c>
      <c r="D127" s="124">
        <v>0</v>
      </c>
      <c r="E127" s="124">
        <v>23</v>
      </c>
      <c r="F127" s="126">
        <v>1</v>
      </c>
      <c r="G127" s="125">
        <v>2</v>
      </c>
      <c r="H127" s="124">
        <v>0</v>
      </c>
      <c r="I127" s="124">
        <v>25</v>
      </c>
      <c r="J127" s="126">
        <v>0</v>
      </c>
      <c r="K127" s="125">
        <v>2</v>
      </c>
      <c r="L127" s="124">
        <v>0</v>
      </c>
      <c r="M127" s="124">
        <v>9</v>
      </c>
      <c r="N127" s="126">
        <v>1</v>
      </c>
      <c r="O127" s="125">
        <v>2</v>
      </c>
      <c r="P127" s="124">
        <v>0</v>
      </c>
      <c r="Q127" s="124">
        <v>9</v>
      </c>
      <c r="R127" s="126">
        <v>2</v>
      </c>
      <c r="S127" s="125">
        <v>3</v>
      </c>
      <c r="T127" s="124">
        <v>0</v>
      </c>
      <c r="U127" s="124">
        <v>21</v>
      </c>
      <c r="V127" s="126">
        <v>3</v>
      </c>
      <c r="W127" s="112">
        <f t="shared" si="18"/>
        <v>11</v>
      </c>
      <c r="X127" s="112">
        <f t="shared" si="4"/>
        <v>0</v>
      </c>
      <c r="Y127" s="112">
        <f t="shared" si="5"/>
        <v>87</v>
      </c>
      <c r="Z127" s="126">
        <v>9</v>
      </c>
      <c r="AA127" s="112">
        <f t="shared" si="8"/>
        <v>7</v>
      </c>
      <c r="AB127" s="138">
        <f t="shared" si="19"/>
        <v>12.428571428571429</v>
      </c>
      <c r="AC127" s="138">
        <f t="shared" si="20"/>
        <v>7.9090909090909092</v>
      </c>
      <c r="AD127" s="138">
        <f t="shared" si="9"/>
        <v>9.4285714285714288</v>
      </c>
      <c r="AE127" s="138">
        <f t="shared" si="10"/>
        <v>5.1818181818181817</v>
      </c>
      <c r="AF127" s="138">
        <f t="shared" si="11"/>
        <v>86.363636363636374</v>
      </c>
      <c r="AG127" s="110"/>
    </row>
    <row r="128" spans="2:33" ht="15" x14ac:dyDescent="0.25">
      <c r="B128" s="108" t="s">
        <v>217</v>
      </c>
      <c r="C128" s="125">
        <v>1</v>
      </c>
      <c r="D128" s="124">
        <v>0</v>
      </c>
      <c r="E128" s="124">
        <v>12</v>
      </c>
      <c r="F128" s="126">
        <v>0</v>
      </c>
      <c r="G128" s="135"/>
      <c r="H128" s="136"/>
      <c r="I128" s="136"/>
      <c r="J128" s="137"/>
      <c r="K128" s="125">
        <v>1</v>
      </c>
      <c r="L128" s="124">
        <v>0</v>
      </c>
      <c r="M128" s="124">
        <v>8</v>
      </c>
      <c r="N128" s="126">
        <v>0</v>
      </c>
      <c r="O128" s="135"/>
      <c r="P128" s="136"/>
      <c r="Q128" s="136"/>
      <c r="R128" s="137"/>
      <c r="S128" s="125">
        <v>1</v>
      </c>
      <c r="T128" s="124">
        <v>0</v>
      </c>
      <c r="U128" s="124">
        <v>7</v>
      </c>
      <c r="V128" s="126">
        <v>0</v>
      </c>
      <c r="W128" s="112">
        <f t="shared" si="18"/>
        <v>3</v>
      </c>
      <c r="X128" s="112">
        <f t="shared" si="4"/>
        <v>0</v>
      </c>
      <c r="Y128" s="112">
        <f t="shared" si="5"/>
        <v>27</v>
      </c>
      <c r="Z128" s="126">
        <v>3</v>
      </c>
      <c r="AA128" s="112">
        <f t="shared" si="8"/>
        <v>0</v>
      </c>
      <c r="AB128" s="138" t="e">
        <f t="shared" si="19"/>
        <v>#DIV/0!</v>
      </c>
      <c r="AC128" s="138">
        <f t="shared" si="20"/>
        <v>9</v>
      </c>
      <c r="AD128" s="138" t="e">
        <f t="shared" si="9"/>
        <v>#DIV/0!</v>
      </c>
      <c r="AE128" s="138">
        <f t="shared" si="10"/>
        <v>5</v>
      </c>
      <c r="AF128" s="138">
        <f t="shared" si="11"/>
        <v>83.333333333333343</v>
      </c>
      <c r="AG128" s="110"/>
    </row>
    <row r="129" spans="2:33" ht="15" x14ac:dyDescent="0.25">
      <c r="B129" s="108" t="s">
        <v>218</v>
      </c>
      <c r="C129" s="125"/>
      <c r="D129" s="136"/>
      <c r="E129" s="136"/>
      <c r="F129" s="137"/>
      <c r="G129" s="136"/>
      <c r="H129" s="136"/>
      <c r="I129" s="137"/>
      <c r="J129" s="136"/>
      <c r="K129" s="136"/>
      <c r="L129" s="136"/>
      <c r="M129" s="137"/>
      <c r="N129" s="136"/>
      <c r="O129" s="135"/>
      <c r="P129" s="136"/>
      <c r="Q129" s="136"/>
      <c r="R129" s="137"/>
      <c r="S129" s="125">
        <v>1</v>
      </c>
      <c r="T129" s="124">
        <v>0</v>
      </c>
      <c r="U129" s="124">
        <v>13</v>
      </c>
      <c r="V129" s="126">
        <v>0</v>
      </c>
      <c r="W129" s="112">
        <f t="shared" si="18"/>
        <v>1</v>
      </c>
      <c r="X129" s="112">
        <f t="shared" si="4"/>
        <v>0</v>
      </c>
      <c r="Y129" s="112">
        <f t="shared" si="5"/>
        <v>13</v>
      </c>
      <c r="Z129" s="126">
        <v>3</v>
      </c>
      <c r="AA129" s="112">
        <f t="shared" si="8"/>
        <v>0</v>
      </c>
      <c r="AB129" s="138" t="e">
        <f t="shared" si="19"/>
        <v>#DIV/0!</v>
      </c>
      <c r="AC129" s="138">
        <f t="shared" si="20"/>
        <v>13</v>
      </c>
      <c r="AD129" s="138" t="e">
        <f t="shared" si="9"/>
        <v>#DIV/0!</v>
      </c>
      <c r="AE129" s="138">
        <f t="shared" si="10"/>
        <v>3</v>
      </c>
      <c r="AF129" s="138">
        <f t="shared" si="11"/>
        <v>50</v>
      </c>
      <c r="AG129" s="110"/>
    </row>
    <row r="130" spans="2:33" ht="15.75" thickBot="1" x14ac:dyDescent="0.3">
      <c r="B130" s="109" t="s">
        <v>274</v>
      </c>
      <c r="C130" s="116"/>
      <c r="D130" s="117"/>
      <c r="E130" s="117"/>
      <c r="F130" s="118"/>
      <c r="G130" s="116"/>
      <c r="H130" s="117"/>
      <c r="I130" s="117"/>
      <c r="J130" s="118"/>
      <c r="K130" s="116"/>
      <c r="L130" s="117"/>
      <c r="M130" s="117"/>
      <c r="N130" s="118"/>
      <c r="O130" s="116"/>
      <c r="P130" s="117"/>
      <c r="Q130" s="117"/>
      <c r="R130" s="118"/>
      <c r="S130" s="116"/>
      <c r="T130" s="117"/>
      <c r="U130" s="117"/>
      <c r="V130" s="118"/>
      <c r="W130" s="119"/>
      <c r="X130" s="119"/>
      <c r="Y130" s="119"/>
      <c r="Z130" s="119"/>
      <c r="AA130" s="119"/>
      <c r="AB130" s="111"/>
      <c r="AC130" s="111"/>
      <c r="AD130" s="111"/>
      <c r="AE130" s="111"/>
      <c r="AF130" s="111"/>
      <c r="AG130" s="111"/>
    </row>
    <row r="132" spans="2:33" ht="15" x14ac:dyDescent="0.25">
      <c r="B132" s="120"/>
      <c r="C132" s="61" t="s">
        <v>290</v>
      </c>
    </row>
    <row r="133" spans="2:33" ht="15" x14ac:dyDescent="0.25">
      <c r="B133" s="121"/>
      <c r="C133" s="61" t="s">
        <v>291</v>
      </c>
    </row>
  </sheetData>
  <mergeCells count="8">
    <mergeCell ref="O83:R83"/>
    <mergeCell ref="B1:G1"/>
    <mergeCell ref="C33:F33"/>
    <mergeCell ref="C83:F83"/>
    <mergeCell ref="W83:AA83"/>
    <mergeCell ref="G83:J83"/>
    <mergeCell ref="K83:N83"/>
    <mergeCell ref="S83:V83"/>
  </mergeCells>
  <hyperlinks>
    <hyperlink ref="C3" r:id="rId1"/>
    <hyperlink ref="C4" r:id="rId2"/>
    <hyperlink ref="E3" r:id="rId3"/>
    <hyperlink ref="G3" r:id="rId4"/>
    <hyperlink ref="G4" r:id="rId5"/>
    <hyperlink ref="E17" r:id="rId6"/>
    <hyperlink ref="C17" r:id="rId7"/>
  </hyperlinks>
  <pageMargins left="0.70866141732283472" right="0.70866141732283472" top="0.74803149606299213" bottom="0.74803149606299213" header="0.31496062992125984" footer="0.31496062992125984"/>
  <pageSetup paperSize="9" scale="49" orientation="landscape" r:id="rId8"/>
  <legacy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105"/>
  <sheetViews>
    <sheetView showGridLines="0" view="pageBreakPreview" zoomScale="20" zoomScaleNormal="40" zoomScaleSheetLayoutView="20" workbookViewId="0">
      <selection activeCell="H13" sqref="H13:J13"/>
    </sheetView>
  </sheetViews>
  <sheetFormatPr defaultColWidth="9.140625" defaultRowHeight="12.75" x14ac:dyDescent="0.2"/>
  <cols>
    <col min="1" max="1" width="43.28515625" style="2" customWidth="1"/>
    <col min="2" max="7" width="61.140625" style="2" customWidth="1"/>
    <col min="8" max="12" width="61.140625" style="10" customWidth="1"/>
    <col min="13" max="13" width="61.140625" style="2" customWidth="1"/>
    <col min="14" max="16384" width="9.140625" style="2"/>
  </cols>
  <sheetData>
    <row r="1" spans="1:14" s="4" customFormat="1" ht="62.25" thickBot="1" x14ac:dyDescent="0.45">
      <c r="A1" s="179" t="s">
        <v>3</v>
      </c>
      <c r="B1" s="180"/>
      <c r="C1" s="180"/>
      <c r="D1" s="180"/>
      <c r="E1" s="180"/>
      <c r="F1" s="180"/>
      <c r="G1" s="180"/>
      <c r="H1" s="180"/>
      <c r="I1" s="180"/>
      <c r="J1" s="180"/>
      <c r="K1" s="180"/>
      <c r="L1" s="180"/>
      <c r="M1" s="181"/>
    </row>
    <row r="2" spans="1:14" ht="13.5" thickBot="1" x14ac:dyDescent="0.25">
      <c r="B2" s="10"/>
      <c r="C2" s="10"/>
      <c r="D2" s="10"/>
      <c r="E2" s="10"/>
      <c r="F2" s="10"/>
      <c r="G2" s="10"/>
      <c r="M2" s="10"/>
    </row>
    <row r="3" spans="1:14" ht="47.25" thickBot="1" x14ac:dyDescent="0.25">
      <c r="A3" s="174" t="s">
        <v>25</v>
      </c>
      <c r="B3" s="175"/>
      <c r="C3" s="175"/>
      <c r="D3" s="175"/>
      <c r="E3" s="175"/>
      <c r="F3" s="175"/>
      <c r="G3" s="175"/>
      <c r="H3" s="175"/>
      <c r="I3" s="175"/>
      <c r="J3" s="175"/>
      <c r="K3" s="175"/>
      <c r="L3" s="175"/>
      <c r="M3" s="176"/>
    </row>
    <row r="4" spans="1:14" ht="13.5" thickBot="1" x14ac:dyDescent="0.25">
      <c r="B4" s="10"/>
      <c r="C4" s="10"/>
      <c r="D4" s="10"/>
      <c r="E4" s="10"/>
      <c r="F4" s="10"/>
      <c r="G4" s="10"/>
      <c r="M4" s="10"/>
    </row>
    <row r="5" spans="1:14" s="3" customFormat="1" ht="47.25" thickBot="1" x14ac:dyDescent="0.3">
      <c r="A5" s="174" t="s">
        <v>26</v>
      </c>
      <c r="B5" s="175"/>
      <c r="C5" s="175"/>
      <c r="D5" s="175"/>
      <c r="E5" s="175"/>
      <c r="F5" s="175"/>
      <c r="G5" s="175"/>
      <c r="H5" s="175"/>
      <c r="I5" s="175"/>
      <c r="J5" s="175"/>
      <c r="K5" s="175"/>
      <c r="L5" s="175"/>
      <c r="M5" s="176"/>
    </row>
    <row r="6" spans="1:14" x14ac:dyDescent="0.2">
      <c r="B6" s="10"/>
      <c r="C6" s="10"/>
      <c r="D6" s="10"/>
      <c r="E6" s="10"/>
      <c r="F6" s="10"/>
      <c r="G6" s="10"/>
      <c r="M6" s="10"/>
    </row>
    <row r="7" spans="1:14" x14ac:dyDescent="0.2">
      <c r="M7" s="10"/>
    </row>
    <row r="8" spans="1:14" s="4" customFormat="1" ht="61.5" x14ac:dyDescent="0.9">
      <c r="A8" s="9"/>
      <c r="B8" s="178" t="s">
        <v>17</v>
      </c>
      <c r="C8" s="178"/>
      <c r="D8" s="178"/>
      <c r="E8" s="178" t="s">
        <v>18</v>
      </c>
      <c r="F8" s="178"/>
      <c r="G8" s="178"/>
      <c r="H8" s="178" t="s">
        <v>21</v>
      </c>
      <c r="I8" s="178"/>
      <c r="J8" s="178"/>
      <c r="K8" s="178" t="s">
        <v>22</v>
      </c>
      <c r="L8" s="178"/>
      <c r="M8" s="178"/>
    </row>
    <row r="9" spans="1:14" ht="18.75" x14ac:dyDescent="0.3">
      <c r="A9" s="9"/>
      <c r="C9" s="10"/>
      <c r="D9" s="10"/>
      <c r="E9" s="10"/>
      <c r="F9" s="10"/>
      <c r="G9" s="10"/>
      <c r="M9" s="10"/>
    </row>
    <row r="10" spans="1:14" ht="18.75" x14ac:dyDescent="0.3">
      <c r="A10" s="5"/>
      <c r="C10" s="10"/>
      <c r="E10" s="10"/>
      <c r="F10" s="10"/>
      <c r="G10" s="10"/>
      <c r="K10" s="7"/>
      <c r="L10" s="7"/>
      <c r="M10" s="7"/>
    </row>
    <row r="11" spans="1:14" ht="305.25" customHeight="1" x14ac:dyDescent="0.2">
      <c r="A11" s="15" t="s">
        <v>54</v>
      </c>
      <c r="B11" s="170"/>
      <c r="C11" s="171"/>
      <c r="D11" s="172"/>
      <c r="E11" s="170"/>
      <c r="F11" s="171"/>
      <c r="G11" s="173"/>
      <c r="H11" s="170"/>
      <c r="I11" s="171"/>
      <c r="J11" s="172"/>
      <c r="K11" s="170"/>
      <c r="L11" s="171"/>
      <c r="M11" s="173"/>
    </row>
    <row r="12" spans="1:14" s="6" customFormat="1" ht="305.25" customHeight="1" x14ac:dyDescent="0.2">
      <c r="A12" s="15" t="s">
        <v>55</v>
      </c>
      <c r="B12" s="170"/>
      <c r="C12" s="171"/>
      <c r="D12" s="172"/>
      <c r="E12" s="170"/>
      <c r="F12" s="171"/>
      <c r="G12" s="173"/>
      <c r="H12" s="170"/>
      <c r="I12" s="171"/>
      <c r="J12" s="172"/>
      <c r="K12" s="170"/>
      <c r="L12" s="171"/>
      <c r="M12" s="173"/>
      <c r="N12" s="8"/>
    </row>
    <row r="13" spans="1:14" s="6" customFormat="1" ht="305.25" customHeight="1" x14ac:dyDescent="0.2">
      <c r="A13" s="15" t="s">
        <v>56</v>
      </c>
      <c r="B13" s="170"/>
      <c r="C13" s="171"/>
      <c r="D13" s="172"/>
      <c r="E13" s="170"/>
      <c r="F13" s="171"/>
      <c r="G13" s="173"/>
      <c r="H13" s="170"/>
      <c r="I13" s="171"/>
      <c r="J13" s="172"/>
      <c r="K13" s="170"/>
      <c r="L13" s="171"/>
      <c r="M13" s="173"/>
    </row>
    <row r="14" spans="1:14" s="6" customFormat="1" ht="305.25" customHeight="1" x14ac:dyDescent="0.2">
      <c r="A14" s="15" t="s">
        <v>57</v>
      </c>
      <c r="B14" s="170"/>
      <c r="C14" s="171"/>
      <c r="D14" s="172"/>
      <c r="E14" s="170"/>
      <c r="F14" s="171"/>
      <c r="G14" s="173"/>
      <c r="H14" s="170"/>
      <c r="I14" s="171"/>
      <c r="J14" s="172"/>
      <c r="K14" s="170"/>
      <c r="L14" s="171"/>
      <c r="M14" s="173"/>
    </row>
    <row r="15" spans="1:14" s="6" customFormat="1" ht="305.25" customHeight="1" x14ac:dyDescent="0.2">
      <c r="A15" s="16" t="s">
        <v>58</v>
      </c>
      <c r="B15" s="170"/>
      <c r="C15" s="171"/>
      <c r="D15" s="172"/>
      <c r="E15" s="170"/>
      <c r="F15" s="171"/>
      <c r="G15" s="173"/>
      <c r="H15" s="170"/>
      <c r="I15" s="171"/>
      <c r="J15" s="172"/>
      <c r="K15" s="170"/>
      <c r="L15" s="171"/>
      <c r="M15" s="173"/>
    </row>
    <row r="16" spans="1:14" s="6" customFormat="1" ht="305.25" customHeight="1" x14ac:dyDescent="0.2">
      <c r="A16" s="17" t="s">
        <v>59</v>
      </c>
      <c r="B16" s="170"/>
      <c r="C16" s="171"/>
      <c r="D16" s="172"/>
      <c r="E16" s="170"/>
      <c r="F16" s="171"/>
      <c r="G16" s="173"/>
      <c r="H16" s="170"/>
      <c r="I16" s="171"/>
      <c r="J16" s="172"/>
      <c r="K16" s="170"/>
      <c r="L16" s="171"/>
      <c r="M16" s="173"/>
    </row>
    <row r="17" spans="1:14" s="6" customFormat="1" ht="305.25" customHeight="1" x14ac:dyDescent="0.2">
      <c r="A17" s="15" t="s">
        <v>60</v>
      </c>
      <c r="B17" s="170"/>
      <c r="C17" s="171"/>
      <c r="D17" s="172"/>
      <c r="E17" s="170"/>
      <c r="F17" s="171"/>
      <c r="G17" s="173"/>
      <c r="H17" s="170"/>
      <c r="I17" s="171"/>
      <c r="J17" s="172"/>
      <c r="K17" s="170"/>
      <c r="L17" s="171"/>
      <c r="M17" s="173"/>
    </row>
    <row r="18" spans="1:14" s="6" customFormat="1" ht="305.25" customHeight="1" x14ac:dyDescent="0.2">
      <c r="A18" s="15" t="s">
        <v>61</v>
      </c>
      <c r="B18" s="170"/>
      <c r="C18" s="171"/>
      <c r="D18" s="172"/>
      <c r="E18" s="170"/>
      <c r="F18" s="171"/>
      <c r="G18" s="173"/>
      <c r="H18" s="170"/>
      <c r="I18" s="171"/>
      <c r="J18" s="172"/>
      <c r="K18" s="170"/>
      <c r="L18" s="171"/>
      <c r="M18" s="173"/>
    </row>
    <row r="19" spans="1:14" s="6" customFormat="1" ht="305.25" customHeight="1" x14ac:dyDescent="0.2">
      <c r="A19" s="15" t="s">
        <v>102</v>
      </c>
      <c r="B19" s="170"/>
      <c r="C19" s="171"/>
      <c r="D19" s="172"/>
      <c r="E19" s="170"/>
      <c r="F19" s="171"/>
      <c r="G19" s="173"/>
      <c r="H19" s="170"/>
      <c r="I19" s="171"/>
      <c r="J19" s="172"/>
      <c r="K19" s="170"/>
      <c r="L19" s="171"/>
      <c r="M19" s="173"/>
    </row>
    <row r="20" spans="1:14" s="6" customFormat="1" ht="305.25" customHeight="1" x14ac:dyDescent="0.2">
      <c r="A20" s="15" t="s">
        <v>62</v>
      </c>
      <c r="B20" s="170"/>
      <c r="C20" s="171"/>
      <c r="D20" s="172"/>
      <c r="E20" s="170"/>
      <c r="F20" s="171"/>
      <c r="G20" s="173"/>
      <c r="H20" s="170"/>
      <c r="I20" s="171"/>
      <c r="J20" s="172"/>
      <c r="K20" s="170"/>
      <c r="L20" s="171"/>
      <c r="M20" s="173"/>
    </row>
    <row r="21" spans="1:14" ht="18.75" x14ac:dyDescent="0.3">
      <c r="A21" s="9"/>
      <c r="C21" s="10"/>
      <c r="D21" s="10"/>
    </row>
    <row r="22" spans="1:14" ht="13.5" thickBot="1" x14ac:dyDescent="0.25">
      <c r="C22" s="10"/>
      <c r="D22" s="10"/>
    </row>
    <row r="23" spans="1:14" s="3" customFormat="1" ht="47.25" thickBot="1" x14ac:dyDescent="0.3">
      <c r="A23" s="174" t="s">
        <v>2</v>
      </c>
      <c r="B23" s="175"/>
      <c r="C23" s="175"/>
      <c r="D23" s="175"/>
      <c r="E23" s="175"/>
      <c r="F23" s="175"/>
      <c r="G23" s="175"/>
      <c r="H23" s="175"/>
      <c r="I23" s="175"/>
      <c r="J23" s="175"/>
      <c r="K23" s="175"/>
      <c r="L23" s="175"/>
      <c r="M23" s="176"/>
    </row>
    <row r="24" spans="1:14" x14ac:dyDescent="0.2">
      <c r="B24" s="10"/>
      <c r="C24" s="10"/>
      <c r="D24" s="10"/>
      <c r="E24" s="10"/>
      <c r="F24" s="10"/>
      <c r="G24" s="10"/>
      <c r="M24" s="10"/>
    </row>
    <row r="25" spans="1:14" x14ac:dyDescent="0.2">
      <c r="M25" s="10"/>
    </row>
    <row r="26" spans="1:14" s="4" customFormat="1" ht="61.5" x14ac:dyDescent="0.9">
      <c r="A26" s="9"/>
      <c r="B26" s="178" t="s">
        <v>17</v>
      </c>
      <c r="C26" s="178"/>
      <c r="D26" s="178"/>
      <c r="E26" s="178" t="s">
        <v>18</v>
      </c>
      <c r="F26" s="178"/>
      <c r="G26" s="178"/>
      <c r="H26" s="178" t="s">
        <v>21</v>
      </c>
      <c r="I26" s="178"/>
      <c r="J26" s="178"/>
      <c r="K26" s="178" t="s">
        <v>22</v>
      </c>
      <c r="L26" s="178"/>
      <c r="M26" s="178"/>
    </row>
    <row r="27" spans="1:14" ht="18.75" x14ac:dyDescent="0.3">
      <c r="A27" s="9"/>
      <c r="C27" s="10"/>
      <c r="D27" s="10"/>
      <c r="E27" s="10"/>
      <c r="F27" s="10"/>
      <c r="G27" s="10"/>
      <c r="M27" s="10"/>
    </row>
    <row r="28" spans="1:14" ht="18.75" x14ac:dyDescent="0.3">
      <c r="A28" s="5"/>
      <c r="C28" s="10"/>
      <c r="E28" s="10"/>
      <c r="F28" s="10"/>
      <c r="G28" s="10"/>
      <c r="K28" s="7"/>
      <c r="L28" s="7"/>
      <c r="M28" s="7"/>
    </row>
    <row r="29" spans="1:14" s="6" customFormat="1" ht="268.5" customHeight="1" x14ac:dyDescent="0.2">
      <c r="A29" s="15" t="s">
        <v>31</v>
      </c>
      <c r="B29" s="170"/>
      <c r="C29" s="171"/>
      <c r="D29" s="173"/>
      <c r="E29" s="170"/>
      <c r="F29" s="171"/>
      <c r="G29" s="173"/>
      <c r="H29" s="170"/>
      <c r="I29" s="171"/>
      <c r="J29" s="172"/>
      <c r="K29" s="170"/>
      <c r="L29" s="171"/>
      <c r="M29" s="173"/>
      <c r="N29" s="8"/>
    </row>
    <row r="30" spans="1:14" s="6" customFormat="1" ht="268.5" customHeight="1" x14ac:dyDescent="0.2">
      <c r="A30" s="15" t="s">
        <v>32</v>
      </c>
      <c r="B30" s="170"/>
      <c r="C30" s="171"/>
      <c r="D30" s="173"/>
      <c r="E30" s="170"/>
      <c r="F30" s="171"/>
      <c r="G30" s="173"/>
      <c r="H30" s="170"/>
      <c r="I30" s="171"/>
      <c r="J30" s="172"/>
      <c r="K30" s="170"/>
      <c r="L30" s="171"/>
      <c r="M30" s="173"/>
    </row>
    <row r="31" spans="1:14" s="6" customFormat="1" ht="268.5" customHeight="1" x14ac:dyDescent="0.2">
      <c r="A31" s="15" t="s">
        <v>33</v>
      </c>
      <c r="B31" s="170"/>
      <c r="C31" s="171"/>
      <c r="D31" s="173"/>
      <c r="E31" s="170"/>
      <c r="F31" s="171"/>
      <c r="G31" s="173"/>
      <c r="H31" s="170"/>
      <c r="I31" s="171"/>
      <c r="J31" s="172"/>
      <c r="K31" s="170"/>
      <c r="L31" s="171"/>
      <c r="M31" s="173"/>
    </row>
    <row r="32" spans="1:14" s="6" customFormat="1" ht="268.5" customHeight="1" x14ac:dyDescent="0.2">
      <c r="A32" s="15" t="s">
        <v>34</v>
      </c>
      <c r="B32" s="170"/>
      <c r="C32" s="171"/>
      <c r="D32" s="173"/>
      <c r="E32" s="170"/>
      <c r="F32" s="171"/>
      <c r="G32" s="173"/>
      <c r="H32" s="170"/>
      <c r="I32" s="171"/>
      <c r="J32" s="172"/>
      <c r="K32" s="170"/>
      <c r="L32" s="171"/>
      <c r="M32" s="173"/>
    </row>
    <row r="33" spans="1:14" s="6" customFormat="1" ht="268.5" customHeight="1" x14ac:dyDescent="0.2">
      <c r="A33" s="15" t="s">
        <v>35</v>
      </c>
      <c r="B33" s="170"/>
      <c r="C33" s="171"/>
      <c r="D33" s="173"/>
      <c r="E33" s="170"/>
      <c r="F33" s="171"/>
      <c r="G33" s="173"/>
      <c r="H33" s="170"/>
      <c r="I33" s="171"/>
      <c r="J33" s="172"/>
      <c r="K33" s="170"/>
      <c r="L33" s="171"/>
      <c r="M33" s="173"/>
    </row>
    <row r="34" spans="1:14" s="6" customFormat="1" ht="268.5" customHeight="1" x14ac:dyDescent="0.2">
      <c r="A34" s="15" t="s">
        <v>36</v>
      </c>
      <c r="B34" s="170"/>
      <c r="C34" s="171"/>
      <c r="D34" s="173"/>
      <c r="E34" s="170"/>
      <c r="F34" s="171"/>
      <c r="G34" s="173"/>
      <c r="H34" s="170"/>
      <c r="I34" s="171"/>
      <c r="J34" s="172"/>
      <c r="K34" s="170"/>
      <c r="L34" s="171"/>
      <c r="M34" s="173"/>
    </row>
    <row r="35" spans="1:14" s="6" customFormat="1" ht="268.5" customHeight="1" x14ac:dyDescent="0.2">
      <c r="A35" s="15" t="s">
        <v>37</v>
      </c>
      <c r="B35" s="170"/>
      <c r="C35" s="171"/>
      <c r="D35" s="173"/>
      <c r="E35" s="170"/>
      <c r="F35" s="171"/>
      <c r="G35" s="173"/>
      <c r="H35" s="170"/>
      <c r="I35" s="171"/>
      <c r="J35" s="172"/>
      <c r="K35" s="170"/>
      <c r="L35" s="171"/>
      <c r="M35" s="173"/>
    </row>
    <row r="36" spans="1:14" s="6" customFormat="1" ht="268.5" customHeight="1" x14ac:dyDescent="0.2">
      <c r="A36" s="15" t="s">
        <v>39</v>
      </c>
      <c r="B36" s="170"/>
      <c r="C36" s="171"/>
      <c r="D36" s="173"/>
      <c r="E36" s="170"/>
      <c r="F36" s="171"/>
      <c r="G36" s="173"/>
      <c r="H36" s="170"/>
      <c r="I36" s="171"/>
      <c r="J36" s="172"/>
      <c r="K36" s="170"/>
      <c r="L36" s="171"/>
      <c r="M36" s="173"/>
    </row>
    <row r="37" spans="1:14" s="6" customFormat="1" ht="268.5" customHeight="1" x14ac:dyDescent="0.2">
      <c r="A37" s="15" t="s">
        <v>40</v>
      </c>
      <c r="B37" s="170"/>
      <c r="C37" s="171"/>
      <c r="D37" s="173"/>
      <c r="E37" s="170"/>
      <c r="F37" s="171"/>
      <c r="G37" s="173"/>
      <c r="H37" s="170"/>
      <c r="I37" s="171"/>
      <c r="J37" s="172"/>
      <c r="K37" s="170"/>
      <c r="L37" s="171"/>
      <c r="M37" s="173"/>
    </row>
    <row r="38" spans="1:14" s="6" customFormat="1" ht="268.5" customHeight="1" x14ac:dyDescent="0.2">
      <c r="A38" s="15" t="s">
        <v>41</v>
      </c>
      <c r="B38" s="170"/>
      <c r="C38" s="171"/>
      <c r="D38" s="173"/>
      <c r="E38" s="170"/>
      <c r="F38" s="171"/>
      <c r="G38" s="173"/>
      <c r="H38" s="170"/>
      <c r="I38" s="171"/>
      <c r="J38" s="172"/>
      <c r="K38" s="170"/>
      <c r="L38" s="171"/>
      <c r="M38" s="173"/>
    </row>
    <row r="39" spans="1:14" s="6" customFormat="1" ht="268.5" customHeight="1" x14ac:dyDescent="0.2">
      <c r="A39" s="15" t="s">
        <v>38</v>
      </c>
      <c r="B39" s="170"/>
      <c r="C39" s="171"/>
      <c r="D39" s="173"/>
      <c r="E39" s="170"/>
      <c r="F39" s="171"/>
      <c r="G39" s="173"/>
      <c r="H39" s="170"/>
      <c r="I39" s="171"/>
      <c r="J39" s="172"/>
      <c r="K39" s="170"/>
      <c r="L39" s="171"/>
      <c r="M39" s="173"/>
    </row>
    <row r="40" spans="1:14" ht="18.75" x14ac:dyDescent="0.3">
      <c r="A40" s="9"/>
      <c r="C40" s="10"/>
      <c r="D40" s="10"/>
    </row>
    <row r="41" spans="1:14" ht="13.5" thickBot="1" x14ac:dyDescent="0.25">
      <c r="C41" s="10"/>
      <c r="D41" s="10"/>
    </row>
    <row r="42" spans="1:14" s="3" customFormat="1" ht="47.25" thickBot="1" x14ac:dyDescent="0.3">
      <c r="A42" s="174" t="s">
        <v>27</v>
      </c>
      <c r="B42" s="175"/>
      <c r="C42" s="175"/>
      <c r="D42" s="175"/>
      <c r="E42" s="175"/>
      <c r="F42" s="175"/>
      <c r="G42" s="175"/>
      <c r="H42" s="175"/>
      <c r="I42" s="175"/>
      <c r="J42" s="175"/>
      <c r="K42" s="175"/>
      <c r="L42" s="175"/>
      <c r="M42" s="176"/>
    </row>
    <row r="43" spans="1:14" x14ac:dyDescent="0.2">
      <c r="B43" s="10"/>
      <c r="C43" s="10"/>
      <c r="D43" s="10"/>
      <c r="E43" s="10"/>
      <c r="F43" s="10"/>
      <c r="G43" s="10"/>
      <c r="M43" s="10"/>
    </row>
    <row r="44" spans="1:14" x14ac:dyDescent="0.2">
      <c r="M44" s="10"/>
    </row>
    <row r="45" spans="1:14" s="4" customFormat="1" ht="61.5" x14ac:dyDescent="0.9">
      <c r="A45" s="9"/>
      <c r="B45" s="178" t="s">
        <v>17</v>
      </c>
      <c r="C45" s="178"/>
      <c r="D45" s="178"/>
      <c r="E45" s="178" t="s">
        <v>18</v>
      </c>
      <c r="F45" s="178"/>
      <c r="G45" s="178"/>
      <c r="H45" s="178" t="s">
        <v>21</v>
      </c>
      <c r="I45" s="178"/>
      <c r="J45" s="178"/>
      <c r="K45" s="178" t="s">
        <v>22</v>
      </c>
      <c r="L45" s="178"/>
      <c r="M45" s="178"/>
    </row>
    <row r="46" spans="1:14" ht="18.75" x14ac:dyDescent="0.3">
      <c r="A46" s="9"/>
      <c r="C46" s="10"/>
      <c r="D46" s="10"/>
      <c r="E46" s="10"/>
      <c r="F46" s="10"/>
      <c r="G46" s="10"/>
      <c r="M46" s="10"/>
    </row>
    <row r="47" spans="1:14" ht="18.75" x14ac:dyDescent="0.3">
      <c r="A47" s="5"/>
      <c r="C47" s="10"/>
      <c r="E47" s="10"/>
      <c r="F47" s="10"/>
      <c r="G47" s="10"/>
      <c r="K47" s="7"/>
      <c r="L47" s="7"/>
      <c r="M47" s="7"/>
    </row>
    <row r="48" spans="1:14" s="6" customFormat="1" ht="297" customHeight="1" x14ac:dyDescent="0.2">
      <c r="A48" s="15" t="s">
        <v>64</v>
      </c>
      <c r="B48" s="170"/>
      <c r="C48" s="171"/>
      <c r="D48" s="172"/>
      <c r="E48" s="170"/>
      <c r="F48" s="171"/>
      <c r="G48" s="173"/>
      <c r="H48" s="170"/>
      <c r="I48" s="171"/>
      <c r="J48" s="172"/>
      <c r="K48" s="170"/>
      <c r="L48" s="171"/>
      <c r="M48" s="173"/>
      <c r="N48" s="8"/>
    </row>
    <row r="49" spans="1:13" s="6" customFormat="1" ht="297" customHeight="1" x14ac:dyDescent="0.2">
      <c r="A49" s="15" t="s">
        <v>65</v>
      </c>
      <c r="B49" s="170"/>
      <c r="C49" s="171"/>
      <c r="D49" s="172"/>
      <c r="E49" s="170"/>
      <c r="F49" s="171"/>
      <c r="G49" s="173"/>
      <c r="H49" s="170"/>
      <c r="I49" s="171"/>
      <c r="J49" s="172"/>
      <c r="K49" s="170"/>
      <c r="L49" s="171"/>
      <c r="M49" s="173"/>
    </row>
    <row r="50" spans="1:13" s="6" customFormat="1" ht="297" customHeight="1" x14ac:dyDescent="0.2">
      <c r="A50" s="15" t="s">
        <v>66</v>
      </c>
      <c r="B50" s="170"/>
      <c r="C50" s="171"/>
      <c r="D50" s="172"/>
      <c r="E50" s="170"/>
      <c r="F50" s="171"/>
      <c r="G50" s="173"/>
      <c r="H50" s="170"/>
      <c r="I50" s="171"/>
      <c r="J50" s="172"/>
      <c r="K50" s="170"/>
      <c r="L50" s="171"/>
      <c r="M50" s="173"/>
    </row>
    <row r="51" spans="1:13" s="6" customFormat="1" ht="297" customHeight="1" x14ac:dyDescent="0.2">
      <c r="A51" s="15" t="s">
        <v>67</v>
      </c>
      <c r="B51" s="170"/>
      <c r="C51" s="171"/>
      <c r="D51" s="172"/>
      <c r="E51" s="170"/>
      <c r="F51" s="171"/>
      <c r="G51" s="173"/>
      <c r="H51" s="170"/>
      <c r="I51" s="171"/>
      <c r="J51" s="172"/>
      <c r="K51" s="170"/>
      <c r="L51" s="171"/>
      <c r="M51" s="173"/>
    </row>
    <row r="52" spans="1:13" s="6" customFormat="1" ht="297" customHeight="1" x14ac:dyDescent="0.2">
      <c r="A52" s="15" t="s">
        <v>68</v>
      </c>
      <c r="B52" s="170"/>
      <c r="C52" s="171"/>
      <c r="D52" s="172"/>
      <c r="E52" s="170"/>
      <c r="F52" s="171"/>
      <c r="G52" s="173"/>
      <c r="H52" s="170"/>
      <c r="I52" s="171"/>
      <c r="J52" s="172"/>
      <c r="K52" s="170"/>
      <c r="L52" s="171"/>
      <c r="M52" s="173"/>
    </row>
    <row r="53" spans="1:13" s="6" customFormat="1" ht="297" customHeight="1" x14ac:dyDescent="0.2">
      <c r="A53" s="15" t="s">
        <v>63</v>
      </c>
      <c r="B53" s="170"/>
      <c r="C53" s="171"/>
      <c r="D53" s="172"/>
      <c r="E53" s="170"/>
      <c r="F53" s="171"/>
      <c r="G53" s="173"/>
      <c r="H53" s="170"/>
      <c r="I53" s="171"/>
      <c r="J53" s="172"/>
      <c r="K53" s="170"/>
      <c r="L53" s="171"/>
      <c r="M53" s="173"/>
    </row>
    <row r="54" spans="1:13" s="6" customFormat="1" ht="297" customHeight="1" x14ac:dyDescent="0.2">
      <c r="A54" s="15" t="s">
        <v>84</v>
      </c>
      <c r="B54" s="170"/>
      <c r="C54" s="171"/>
      <c r="D54" s="172"/>
      <c r="E54" s="170"/>
      <c r="F54" s="171"/>
      <c r="G54" s="173"/>
      <c r="H54" s="170"/>
      <c r="I54" s="171"/>
      <c r="J54" s="172"/>
      <c r="K54" s="170"/>
      <c r="L54" s="171"/>
      <c r="M54" s="173"/>
    </row>
    <row r="55" spans="1:13" s="6" customFormat="1" ht="297" customHeight="1" x14ac:dyDescent="0.2">
      <c r="A55" s="15" t="s">
        <v>85</v>
      </c>
      <c r="B55" s="170"/>
      <c r="C55" s="171"/>
      <c r="D55" s="172"/>
      <c r="E55" s="170"/>
      <c r="F55" s="171"/>
      <c r="G55" s="173"/>
      <c r="H55" s="170"/>
      <c r="I55" s="171"/>
      <c r="J55" s="172"/>
      <c r="K55" s="170"/>
      <c r="L55" s="171"/>
      <c r="M55" s="173"/>
    </row>
    <row r="56" spans="1:13" s="6" customFormat="1" ht="297" customHeight="1" x14ac:dyDescent="0.2">
      <c r="A56" s="15" t="s">
        <v>86</v>
      </c>
      <c r="B56" s="170"/>
      <c r="C56" s="171"/>
      <c r="D56" s="172"/>
      <c r="E56" s="170"/>
      <c r="F56" s="171"/>
      <c r="G56" s="173"/>
      <c r="H56" s="170"/>
      <c r="I56" s="171"/>
      <c r="J56" s="172"/>
      <c r="K56" s="170"/>
      <c r="L56" s="171"/>
      <c r="M56" s="173"/>
    </row>
    <row r="57" spans="1:13" ht="297" customHeight="1" x14ac:dyDescent="0.2">
      <c r="A57" s="15" t="s">
        <v>87</v>
      </c>
      <c r="B57" s="170"/>
      <c r="C57" s="171"/>
      <c r="D57" s="172"/>
      <c r="E57" s="170"/>
      <c r="F57" s="171"/>
      <c r="G57" s="173"/>
      <c r="H57" s="170"/>
      <c r="I57" s="171"/>
      <c r="J57" s="172"/>
      <c r="K57" s="170"/>
      <c r="L57" s="171"/>
      <c r="M57" s="173"/>
    </row>
    <row r="58" spans="1:13" ht="15.75" x14ac:dyDescent="0.2">
      <c r="A58" s="13"/>
      <c r="C58" s="11"/>
      <c r="D58" s="11"/>
      <c r="H58" s="11"/>
      <c r="I58" s="11"/>
      <c r="J58" s="11"/>
      <c r="K58" s="11"/>
      <c r="L58" s="11"/>
    </row>
    <row r="59" spans="1:13" ht="13.5" thickBot="1" x14ac:dyDescent="0.25">
      <c r="C59" s="10"/>
      <c r="D59" s="10"/>
    </row>
    <row r="60" spans="1:13" s="3" customFormat="1" ht="47.25" thickBot="1" x14ac:dyDescent="0.3">
      <c r="A60" s="174" t="s">
        <v>28</v>
      </c>
      <c r="B60" s="175"/>
      <c r="C60" s="175"/>
      <c r="D60" s="175"/>
      <c r="E60" s="175"/>
      <c r="F60" s="175"/>
      <c r="G60" s="175"/>
      <c r="H60" s="175"/>
      <c r="I60" s="175"/>
      <c r="J60" s="175"/>
      <c r="K60" s="175"/>
      <c r="L60" s="175"/>
      <c r="M60" s="176"/>
    </row>
    <row r="61" spans="1:13" x14ac:dyDescent="0.2">
      <c r="B61" s="10"/>
      <c r="C61" s="10"/>
      <c r="D61" s="10"/>
      <c r="E61" s="10"/>
      <c r="F61" s="10"/>
      <c r="G61" s="10"/>
      <c r="M61" s="10"/>
    </row>
    <row r="62" spans="1:13" x14ac:dyDescent="0.2">
      <c r="M62" s="10"/>
    </row>
    <row r="63" spans="1:13" s="4" customFormat="1" ht="61.5" x14ac:dyDescent="0.9">
      <c r="A63" s="9"/>
      <c r="B63" s="178" t="s">
        <v>17</v>
      </c>
      <c r="C63" s="178"/>
      <c r="D63" s="178"/>
      <c r="E63" s="178" t="s">
        <v>18</v>
      </c>
      <c r="F63" s="178"/>
      <c r="G63" s="178"/>
      <c r="H63" s="178" t="s">
        <v>21</v>
      </c>
      <c r="I63" s="178"/>
      <c r="J63" s="178"/>
      <c r="K63" s="178" t="s">
        <v>22</v>
      </c>
      <c r="L63" s="178"/>
      <c r="M63" s="178"/>
    </row>
    <row r="64" spans="1:13" ht="18.75" x14ac:dyDescent="0.3">
      <c r="A64" s="9"/>
      <c r="C64" s="10"/>
      <c r="D64" s="10"/>
      <c r="E64" s="10"/>
      <c r="F64" s="10"/>
      <c r="G64" s="10"/>
      <c r="M64" s="10"/>
    </row>
    <row r="65" spans="1:14" ht="18.75" x14ac:dyDescent="0.3">
      <c r="A65" s="5"/>
      <c r="C65" s="10"/>
      <c r="E65" s="10"/>
      <c r="F65" s="10"/>
      <c r="G65" s="10"/>
      <c r="K65" s="7"/>
      <c r="L65" s="7"/>
      <c r="M65" s="7"/>
    </row>
    <row r="66" spans="1:14" s="6" customFormat="1" ht="408.75" customHeight="1" x14ac:dyDescent="0.2">
      <c r="A66" s="15" t="s">
        <v>77</v>
      </c>
      <c r="B66" s="170"/>
      <c r="C66" s="171"/>
      <c r="D66" s="172"/>
      <c r="E66" s="170"/>
      <c r="F66" s="171"/>
      <c r="G66" s="173"/>
      <c r="H66" s="170"/>
      <c r="I66" s="171"/>
      <c r="J66" s="172"/>
      <c r="K66" s="170"/>
      <c r="L66" s="171"/>
      <c r="M66" s="173"/>
      <c r="N66" s="8"/>
    </row>
    <row r="67" spans="1:14" s="6" customFormat="1" ht="408.75" customHeight="1" x14ac:dyDescent="0.2">
      <c r="A67" s="15" t="s">
        <v>78</v>
      </c>
      <c r="B67" s="170"/>
      <c r="C67" s="171"/>
      <c r="D67" s="172"/>
      <c r="E67" s="170"/>
      <c r="F67" s="171"/>
      <c r="G67" s="173"/>
      <c r="H67" s="170"/>
      <c r="I67" s="171"/>
      <c r="J67" s="172"/>
      <c r="K67" s="170"/>
      <c r="L67" s="171"/>
      <c r="M67" s="173"/>
    </row>
    <row r="68" spans="1:14" s="6" customFormat="1" ht="408.75" customHeight="1" x14ac:dyDescent="0.2">
      <c r="A68" s="15" t="s">
        <v>79</v>
      </c>
      <c r="B68" s="170"/>
      <c r="C68" s="171"/>
      <c r="D68" s="172"/>
      <c r="E68" s="170"/>
      <c r="F68" s="171"/>
      <c r="G68" s="173"/>
      <c r="H68" s="170"/>
      <c r="I68" s="171"/>
      <c r="J68" s="172"/>
      <c r="K68" s="170"/>
      <c r="L68" s="171"/>
      <c r="M68" s="173"/>
    </row>
    <row r="69" spans="1:14" s="6" customFormat="1" ht="408.75" customHeight="1" x14ac:dyDescent="0.2">
      <c r="A69" s="15" t="s">
        <v>80</v>
      </c>
      <c r="B69" s="170"/>
      <c r="C69" s="171"/>
      <c r="D69" s="172"/>
      <c r="E69" s="170"/>
      <c r="F69" s="171"/>
      <c r="G69" s="173"/>
      <c r="H69" s="170"/>
      <c r="I69" s="171"/>
      <c r="J69" s="172"/>
      <c r="K69" s="170"/>
      <c r="L69" s="171"/>
      <c r="M69" s="173"/>
    </row>
    <row r="70" spans="1:14" s="6" customFormat="1" ht="408.75" customHeight="1" x14ac:dyDescent="0.2">
      <c r="A70" s="15" t="s">
        <v>81</v>
      </c>
      <c r="B70" s="170"/>
      <c r="C70" s="171"/>
      <c r="D70" s="172"/>
      <c r="E70" s="170"/>
      <c r="F70" s="171"/>
      <c r="G70" s="173"/>
      <c r="H70" s="170"/>
      <c r="I70" s="171"/>
      <c r="J70" s="172"/>
      <c r="K70" s="170"/>
      <c r="L70" s="171"/>
      <c r="M70" s="173"/>
    </row>
    <row r="71" spans="1:14" s="6" customFormat="1" ht="408.75" customHeight="1" x14ac:dyDescent="0.2">
      <c r="A71" s="15" t="s">
        <v>82</v>
      </c>
      <c r="B71" s="170"/>
      <c r="C71" s="171"/>
      <c r="D71" s="172"/>
      <c r="E71" s="170"/>
      <c r="F71" s="171"/>
      <c r="G71" s="173"/>
      <c r="H71" s="170"/>
      <c r="I71" s="171"/>
      <c r="J71" s="172"/>
      <c r="K71" s="170"/>
      <c r="L71" s="171"/>
      <c r="M71" s="173"/>
    </row>
    <row r="72" spans="1:14" s="6" customFormat="1" ht="408.75" customHeight="1" x14ac:dyDescent="0.2">
      <c r="A72" s="15" t="s">
        <v>83</v>
      </c>
      <c r="B72" s="170"/>
      <c r="C72" s="171"/>
      <c r="D72" s="172"/>
      <c r="E72" s="170"/>
      <c r="F72" s="171"/>
      <c r="G72" s="173"/>
      <c r="H72" s="170"/>
      <c r="I72" s="171"/>
      <c r="J72" s="172"/>
      <c r="K72" s="170"/>
      <c r="L72" s="171"/>
      <c r="M72" s="173"/>
    </row>
    <row r="73" spans="1:14" ht="18.75" x14ac:dyDescent="0.3">
      <c r="A73" s="9"/>
      <c r="C73" s="10"/>
      <c r="D73" s="10"/>
    </row>
    <row r="74" spans="1:14" ht="13.5" thickBot="1" x14ac:dyDescent="0.25">
      <c r="C74" s="10"/>
      <c r="D74" s="10"/>
    </row>
    <row r="75" spans="1:14" s="3" customFormat="1" ht="47.25" thickBot="1" x14ac:dyDescent="0.3">
      <c r="A75" s="174" t="s">
        <v>53</v>
      </c>
      <c r="B75" s="175"/>
      <c r="C75" s="175"/>
      <c r="D75" s="175"/>
      <c r="E75" s="175"/>
      <c r="F75" s="175"/>
      <c r="G75" s="175"/>
      <c r="H75" s="175"/>
      <c r="I75" s="175"/>
      <c r="J75" s="175"/>
      <c r="K75" s="175"/>
      <c r="L75" s="175"/>
      <c r="M75" s="176"/>
    </row>
    <row r="76" spans="1:14" x14ac:dyDescent="0.2">
      <c r="B76" s="10"/>
      <c r="C76" s="10"/>
      <c r="D76" s="10"/>
      <c r="E76" s="10"/>
      <c r="F76" s="10"/>
      <c r="G76" s="10"/>
      <c r="M76" s="10"/>
    </row>
    <row r="77" spans="1:14" x14ac:dyDescent="0.2">
      <c r="M77" s="10"/>
    </row>
    <row r="78" spans="1:14" s="4" customFormat="1" ht="61.5" x14ac:dyDescent="0.9">
      <c r="A78" s="9"/>
      <c r="B78" s="178" t="s">
        <v>17</v>
      </c>
      <c r="C78" s="178"/>
      <c r="D78" s="178"/>
      <c r="E78" s="178" t="s">
        <v>18</v>
      </c>
      <c r="F78" s="178"/>
      <c r="G78" s="178"/>
      <c r="H78" s="178" t="s">
        <v>21</v>
      </c>
      <c r="I78" s="178"/>
      <c r="J78" s="178"/>
      <c r="K78" s="178" t="s">
        <v>22</v>
      </c>
      <c r="L78" s="178"/>
      <c r="M78" s="178"/>
    </row>
    <row r="79" spans="1:14" ht="18.75" x14ac:dyDescent="0.3">
      <c r="A79" s="9"/>
      <c r="C79" s="10"/>
      <c r="D79" s="10"/>
      <c r="E79" s="10"/>
      <c r="F79" s="10"/>
      <c r="G79" s="10"/>
      <c r="M79" s="10"/>
    </row>
    <row r="80" spans="1:14" ht="18.75" x14ac:dyDescent="0.3">
      <c r="A80" s="5"/>
      <c r="C80" s="10"/>
      <c r="E80" s="10"/>
      <c r="F80" s="10"/>
      <c r="G80" s="10"/>
      <c r="K80" s="7"/>
      <c r="L80" s="7"/>
      <c r="M80" s="7"/>
    </row>
    <row r="81" spans="1:14" s="6" customFormat="1" ht="380.25" customHeight="1" x14ac:dyDescent="0.2">
      <c r="A81" s="15" t="s">
        <v>69</v>
      </c>
      <c r="B81" s="170"/>
      <c r="C81" s="171"/>
      <c r="D81" s="172"/>
      <c r="E81" s="170"/>
      <c r="F81" s="171"/>
      <c r="G81" s="173"/>
      <c r="H81" s="170"/>
      <c r="I81" s="171"/>
      <c r="J81" s="172"/>
      <c r="K81" s="170"/>
      <c r="L81" s="171"/>
      <c r="M81" s="173"/>
      <c r="N81" s="8"/>
    </row>
    <row r="82" spans="1:14" s="6" customFormat="1" ht="380.25" customHeight="1" x14ac:dyDescent="0.2">
      <c r="A82" s="15" t="s">
        <v>70</v>
      </c>
      <c r="B82" s="170"/>
      <c r="C82" s="171"/>
      <c r="D82" s="172"/>
      <c r="E82" s="170"/>
      <c r="F82" s="171"/>
      <c r="G82" s="173"/>
      <c r="H82" s="170"/>
      <c r="I82" s="171"/>
      <c r="J82" s="172"/>
      <c r="K82" s="170"/>
      <c r="L82" s="171"/>
      <c r="M82" s="173"/>
    </row>
    <row r="83" spans="1:14" s="6" customFormat="1" ht="380.25" customHeight="1" x14ac:dyDescent="0.2">
      <c r="A83" s="15" t="s">
        <v>71</v>
      </c>
      <c r="B83" s="170"/>
      <c r="C83" s="171"/>
      <c r="D83" s="172"/>
      <c r="E83" s="170"/>
      <c r="F83" s="171"/>
      <c r="G83" s="173"/>
      <c r="H83" s="170"/>
      <c r="I83" s="171"/>
      <c r="J83" s="172"/>
      <c r="K83" s="170"/>
      <c r="L83" s="171"/>
      <c r="M83" s="173"/>
    </row>
    <row r="84" spans="1:14" s="6" customFormat="1" ht="380.25" customHeight="1" x14ac:dyDescent="0.2">
      <c r="A84" s="15" t="s">
        <v>72</v>
      </c>
      <c r="B84" s="170"/>
      <c r="C84" s="171"/>
      <c r="D84" s="172"/>
      <c r="E84" s="170"/>
      <c r="F84" s="171"/>
      <c r="G84" s="173"/>
      <c r="H84" s="170"/>
      <c r="I84" s="171"/>
      <c r="J84" s="172"/>
      <c r="K84" s="170"/>
      <c r="L84" s="171"/>
      <c r="M84" s="173"/>
    </row>
    <row r="85" spans="1:14" s="6" customFormat="1" ht="380.25" customHeight="1" x14ac:dyDescent="0.2">
      <c r="A85" s="15" t="s">
        <v>73</v>
      </c>
      <c r="B85" s="170"/>
      <c r="C85" s="171"/>
      <c r="D85" s="172"/>
      <c r="E85" s="170"/>
      <c r="F85" s="171"/>
      <c r="G85" s="173"/>
      <c r="H85" s="170"/>
      <c r="I85" s="171"/>
      <c r="J85" s="172"/>
      <c r="K85" s="170"/>
      <c r="L85" s="171"/>
      <c r="M85" s="173"/>
    </row>
    <row r="86" spans="1:14" s="6" customFormat="1" ht="380.25" customHeight="1" x14ac:dyDescent="0.2">
      <c r="A86" s="15" t="s">
        <v>74</v>
      </c>
      <c r="B86" s="170"/>
      <c r="C86" s="171"/>
      <c r="D86" s="172"/>
      <c r="E86" s="170"/>
      <c r="F86" s="171"/>
      <c r="G86" s="173"/>
      <c r="H86" s="170"/>
      <c r="I86" s="171"/>
      <c r="J86" s="172"/>
      <c r="K86" s="170"/>
      <c r="L86" s="171"/>
      <c r="M86" s="173"/>
    </row>
    <row r="87" spans="1:14" s="6" customFormat="1" ht="380.25" customHeight="1" x14ac:dyDescent="0.2">
      <c r="A87" s="15" t="s">
        <v>75</v>
      </c>
      <c r="B87" s="170"/>
      <c r="C87" s="171"/>
      <c r="D87" s="172"/>
      <c r="E87" s="170"/>
      <c r="F87" s="171"/>
      <c r="G87" s="173"/>
      <c r="H87" s="170"/>
      <c r="I87" s="171"/>
      <c r="J87" s="172"/>
      <c r="K87" s="170"/>
      <c r="L87" s="171"/>
      <c r="M87" s="173"/>
    </row>
    <row r="88" spans="1:14" s="6" customFormat="1" ht="380.25" customHeight="1" x14ac:dyDescent="0.2">
      <c r="A88" s="15" t="s">
        <v>76</v>
      </c>
      <c r="B88" s="170"/>
      <c r="C88" s="171"/>
      <c r="D88" s="172"/>
      <c r="E88" s="170"/>
      <c r="F88" s="171"/>
      <c r="G88" s="173"/>
      <c r="H88" s="170"/>
      <c r="I88" s="171"/>
      <c r="J88" s="172"/>
      <c r="K88" s="170"/>
      <c r="L88" s="171"/>
      <c r="M88" s="173"/>
    </row>
    <row r="89" spans="1:14" ht="18.75" x14ac:dyDescent="0.3">
      <c r="A89" s="9"/>
      <c r="C89" s="10"/>
      <c r="D89" s="10"/>
    </row>
    <row r="90" spans="1:14" ht="13.5" thickBot="1" x14ac:dyDescent="0.25">
      <c r="C90" s="10"/>
      <c r="D90" s="10"/>
    </row>
    <row r="91" spans="1:14" s="3" customFormat="1" ht="47.25" thickBot="1" x14ac:dyDescent="0.3">
      <c r="A91" s="174" t="s">
        <v>30</v>
      </c>
      <c r="B91" s="175"/>
      <c r="C91" s="175"/>
      <c r="D91" s="175"/>
      <c r="E91" s="175"/>
      <c r="F91" s="175"/>
      <c r="G91" s="175"/>
      <c r="H91" s="175"/>
      <c r="I91" s="175"/>
      <c r="J91" s="175"/>
      <c r="K91" s="175"/>
      <c r="L91" s="175"/>
      <c r="M91" s="176"/>
    </row>
    <row r="92" spans="1:14" x14ac:dyDescent="0.2">
      <c r="B92" s="10"/>
      <c r="C92" s="10"/>
      <c r="D92" s="10"/>
      <c r="E92" s="10"/>
      <c r="F92" s="10"/>
      <c r="G92" s="10"/>
      <c r="M92" s="10"/>
    </row>
    <row r="93" spans="1:14" x14ac:dyDescent="0.2">
      <c r="M93" s="10"/>
    </row>
    <row r="94" spans="1:14" s="4" customFormat="1" ht="26.25" x14ac:dyDescent="0.4">
      <c r="A94" s="9"/>
      <c r="B94" s="177" t="s">
        <v>17</v>
      </c>
      <c r="C94" s="177"/>
      <c r="D94" s="177"/>
      <c r="E94" s="177" t="s">
        <v>18</v>
      </c>
      <c r="F94" s="177"/>
      <c r="G94" s="177"/>
      <c r="H94" s="177" t="s">
        <v>21</v>
      </c>
      <c r="I94" s="177"/>
      <c r="J94" s="177"/>
      <c r="K94" s="177" t="s">
        <v>22</v>
      </c>
      <c r="L94" s="177"/>
      <c r="M94" s="177"/>
    </row>
    <row r="95" spans="1:14" ht="18.75" x14ac:dyDescent="0.3">
      <c r="A95" s="9"/>
      <c r="C95" s="10"/>
      <c r="D95" s="10"/>
      <c r="E95" s="10"/>
      <c r="F95" s="10"/>
      <c r="G95" s="10"/>
      <c r="M95" s="10"/>
    </row>
    <row r="96" spans="1:14" ht="18.75" x14ac:dyDescent="0.3">
      <c r="A96" s="5"/>
      <c r="C96" s="10"/>
      <c r="E96" s="10"/>
      <c r="F96" s="10"/>
      <c r="G96" s="10"/>
      <c r="K96" s="7"/>
      <c r="L96" s="7"/>
      <c r="M96" s="7"/>
    </row>
    <row r="97" spans="1:14" s="6" customFormat="1" ht="378" customHeight="1" x14ac:dyDescent="0.2">
      <c r="A97" s="15" t="s">
        <v>64</v>
      </c>
      <c r="B97" s="170"/>
      <c r="C97" s="171"/>
      <c r="D97" s="172"/>
      <c r="E97" s="170"/>
      <c r="F97" s="171"/>
      <c r="G97" s="173"/>
      <c r="H97" s="170"/>
      <c r="I97" s="171"/>
      <c r="J97" s="172"/>
      <c r="K97" s="170"/>
      <c r="L97" s="171"/>
      <c r="M97" s="173"/>
      <c r="N97" s="8"/>
    </row>
    <row r="98" spans="1:14" s="6" customFormat="1" ht="378" customHeight="1" x14ac:dyDescent="0.2">
      <c r="A98" s="15" t="s">
        <v>65</v>
      </c>
      <c r="B98" s="170"/>
      <c r="C98" s="171"/>
      <c r="D98" s="172"/>
      <c r="E98" s="170"/>
      <c r="F98" s="171"/>
      <c r="G98" s="173"/>
      <c r="H98" s="170"/>
      <c r="I98" s="171"/>
      <c r="J98" s="172"/>
      <c r="K98" s="170"/>
      <c r="L98" s="171"/>
      <c r="M98" s="173"/>
    </row>
    <row r="99" spans="1:14" s="6" customFormat="1" ht="378" customHeight="1" x14ac:dyDescent="0.2">
      <c r="A99" s="15" t="s">
        <v>66</v>
      </c>
      <c r="B99" s="170"/>
      <c r="C99" s="171"/>
      <c r="D99" s="172"/>
      <c r="E99" s="170"/>
      <c r="F99" s="171"/>
      <c r="G99" s="173"/>
      <c r="H99" s="170"/>
      <c r="I99" s="171"/>
      <c r="J99" s="172"/>
      <c r="K99" s="170"/>
      <c r="L99" s="171"/>
      <c r="M99" s="173"/>
    </row>
    <row r="100" spans="1:14" s="6" customFormat="1" ht="378" customHeight="1" x14ac:dyDescent="0.2">
      <c r="A100" s="15" t="s">
        <v>67</v>
      </c>
      <c r="B100" s="170"/>
      <c r="C100" s="171"/>
      <c r="D100" s="172"/>
      <c r="E100" s="170"/>
      <c r="F100" s="171"/>
      <c r="G100" s="173"/>
      <c r="H100" s="170"/>
      <c r="I100" s="171"/>
      <c r="J100" s="172"/>
      <c r="K100" s="170"/>
      <c r="L100" s="171"/>
      <c r="M100" s="173"/>
    </row>
    <row r="101" spans="1:14" s="6" customFormat="1" ht="378" customHeight="1" x14ac:dyDescent="0.2">
      <c r="A101" s="15" t="s">
        <v>68</v>
      </c>
      <c r="B101" s="170"/>
      <c r="C101" s="171"/>
      <c r="D101" s="172"/>
      <c r="E101" s="170"/>
      <c r="F101" s="171"/>
      <c r="G101" s="173"/>
      <c r="H101" s="170"/>
      <c r="I101" s="171"/>
      <c r="J101" s="172"/>
      <c r="K101" s="170"/>
      <c r="L101" s="171"/>
      <c r="M101" s="173"/>
    </row>
    <row r="102" spans="1:14" s="6" customFormat="1" ht="378" customHeight="1" x14ac:dyDescent="0.2">
      <c r="A102" s="15" t="s">
        <v>63</v>
      </c>
      <c r="B102" s="170"/>
      <c r="C102" s="171"/>
      <c r="D102" s="172"/>
      <c r="E102" s="170"/>
      <c r="F102" s="171"/>
      <c r="G102" s="173"/>
      <c r="H102" s="170"/>
      <c r="I102" s="171"/>
      <c r="J102" s="172"/>
      <c r="K102" s="170"/>
      <c r="L102" s="171"/>
      <c r="M102" s="173"/>
    </row>
    <row r="103" spans="1:14" s="6" customFormat="1" ht="378" customHeight="1" x14ac:dyDescent="0.2">
      <c r="A103" s="15"/>
      <c r="B103" s="170"/>
      <c r="C103" s="171"/>
      <c r="D103" s="172"/>
      <c r="E103" s="170"/>
      <c r="F103" s="171"/>
      <c r="G103" s="173"/>
      <c r="H103" s="170"/>
      <c r="I103" s="171"/>
      <c r="J103" s="172"/>
      <c r="K103" s="170"/>
      <c r="L103" s="171"/>
      <c r="M103" s="173"/>
    </row>
    <row r="104" spans="1:14" ht="18.75" x14ac:dyDescent="0.3">
      <c r="A104" s="9"/>
      <c r="C104" s="10"/>
      <c r="D104" s="10"/>
    </row>
    <row r="105" spans="1:14" x14ac:dyDescent="0.2">
      <c r="C105" s="10"/>
      <c r="D105" s="10"/>
    </row>
  </sheetData>
  <mergeCells count="244">
    <mergeCell ref="B57:D57"/>
    <mergeCell ref="E57:G57"/>
    <mergeCell ref="H57:J57"/>
    <mergeCell ref="K57:M57"/>
    <mergeCell ref="B11:D11"/>
    <mergeCell ref="E11:G11"/>
    <mergeCell ref="H11:J11"/>
    <mergeCell ref="K11:M11"/>
    <mergeCell ref="B12:D12"/>
    <mergeCell ref="E12:G12"/>
    <mergeCell ref="H12:J12"/>
    <mergeCell ref="K12:M12"/>
    <mergeCell ref="B13:D13"/>
    <mergeCell ref="E13:G13"/>
    <mergeCell ref="H13:J13"/>
    <mergeCell ref="K13:M13"/>
    <mergeCell ref="B17:D17"/>
    <mergeCell ref="E17:G17"/>
    <mergeCell ref="H17:J17"/>
    <mergeCell ref="K17:M17"/>
    <mergeCell ref="B18:D18"/>
    <mergeCell ref="E18:G18"/>
    <mergeCell ref="H18:J18"/>
    <mergeCell ref="K18:M18"/>
    <mergeCell ref="A1:M1"/>
    <mergeCell ref="A3:M3"/>
    <mergeCell ref="A5:M5"/>
    <mergeCell ref="B8:D8"/>
    <mergeCell ref="E8:G8"/>
    <mergeCell ref="H8:J8"/>
    <mergeCell ref="K8:M8"/>
    <mergeCell ref="B16:D16"/>
    <mergeCell ref="E16:G16"/>
    <mergeCell ref="H16:J16"/>
    <mergeCell ref="K16:M16"/>
    <mergeCell ref="B14:D14"/>
    <mergeCell ref="E14:G14"/>
    <mergeCell ref="H14:J14"/>
    <mergeCell ref="K14:M14"/>
    <mergeCell ref="B15:D15"/>
    <mergeCell ref="E15:G15"/>
    <mergeCell ref="H15:J15"/>
    <mergeCell ref="K15:M15"/>
    <mergeCell ref="B20:D20"/>
    <mergeCell ref="E20:G20"/>
    <mergeCell ref="H20:J20"/>
    <mergeCell ref="K20:M20"/>
    <mergeCell ref="B19:D19"/>
    <mergeCell ref="E19:G19"/>
    <mergeCell ref="B30:D30"/>
    <mergeCell ref="E30:G30"/>
    <mergeCell ref="H30:J30"/>
    <mergeCell ref="K30:M30"/>
    <mergeCell ref="H19:J19"/>
    <mergeCell ref="K19:M19"/>
    <mergeCell ref="B31:D31"/>
    <mergeCell ref="E31:G31"/>
    <mergeCell ref="H31:J31"/>
    <mergeCell ref="K31:M31"/>
    <mergeCell ref="A23:M23"/>
    <mergeCell ref="B26:D26"/>
    <mergeCell ref="E26:G26"/>
    <mergeCell ref="H26:J26"/>
    <mergeCell ref="K26:M26"/>
    <mergeCell ref="B29:D29"/>
    <mergeCell ref="E29:G29"/>
    <mergeCell ref="H29:J29"/>
    <mergeCell ref="K29:M29"/>
    <mergeCell ref="B34:D34"/>
    <mergeCell ref="E34:G34"/>
    <mergeCell ref="H34:J34"/>
    <mergeCell ref="K34:M34"/>
    <mergeCell ref="B35:D35"/>
    <mergeCell ref="E35:G35"/>
    <mergeCell ref="H35:J35"/>
    <mergeCell ref="K35:M35"/>
    <mergeCell ref="B32:D32"/>
    <mergeCell ref="E32:G32"/>
    <mergeCell ref="H32:J32"/>
    <mergeCell ref="K32:M32"/>
    <mergeCell ref="B33:D33"/>
    <mergeCell ref="E33:G33"/>
    <mergeCell ref="H33:J33"/>
    <mergeCell ref="K33:M33"/>
    <mergeCell ref="B48:D48"/>
    <mergeCell ref="E48:G48"/>
    <mergeCell ref="H48:J48"/>
    <mergeCell ref="K48:M48"/>
    <mergeCell ref="B49:D49"/>
    <mergeCell ref="E49:G49"/>
    <mergeCell ref="H49:J49"/>
    <mergeCell ref="K49:M49"/>
    <mergeCell ref="B39:D39"/>
    <mergeCell ref="E39:G39"/>
    <mergeCell ref="H39:J39"/>
    <mergeCell ref="K39:M39"/>
    <mergeCell ref="A42:M42"/>
    <mergeCell ref="B45:D45"/>
    <mergeCell ref="E45:G45"/>
    <mergeCell ref="H45:J45"/>
    <mergeCell ref="K45:M45"/>
    <mergeCell ref="H53:J53"/>
    <mergeCell ref="K53:M53"/>
    <mergeCell ref="B50:D50"/>
    <mergeCell ref="E50:G50"/>
    <mergeCell ref="H50:J50"/>
    <mergeCell ref="K50:M50"/>
    <mergeCell ref="B51:D51"/>
    <mergeCell ref="E51:G51"/>
    <mergeCell ref="H51:J51"/>
    <mergeCell ref="K51:M51"/>
    <mergeCell ref="B67:D67"/>
    <mergeCell ref="E67:G67"/>
    <mergeCell ref="H67:J67"/>
    <mergeCell ref="K67:M67"/>
    <mergeCell ref="B68:D68"/>
    <mergeCell ref="E68:G68"/>
    <mergeCell ref="H68:J68"/>
    <mergeCell ref="K68:M68"/>
    <mergeCell ref="A60:M60"/>
    <mergeCell ref="B63:D63"/>
    <mergeCell ref="E63:G63"/>
    <mergeCell ref="H63:J63"/>
    <mergeCell ref="K63:M63"/>
    <mergeCell ref="B66:D66"/>
    <mergeCell ref="E66:G66"/>
    <mergeCell ref="H66:J66"/>
    <mergeCell ref="K66:M66"/>
    <mergeCell ref="B71:D71"/>
    <mergeCell ref="E71:G71"/>
    <mergeCell ref="H71:J71"/>
    <mergeCell ref="K71:M71"/>
    <mergeCell ref="B72:D72"/>
    <mergeCell ref="E72:G72"/>
    <mergeCell ref="H72:J72"/>
    <mergeCell ref="K72:M72"/>
    <mergeCell ref="B69:D69"/>
    <mergeCell ref="E69:G69"/>
    <mergeCell ref="H69:J69"/>
    <mergeCell ref="K69:M69"/>
    <mergeCell ref="B70:D70"/>
    <mergeCell ref="E70:G70"/>
    <mergeCell ref="H70:J70"/>
    <mergeCell ref="K70:M70"/>
    <mergeCell ref="B82:D82"/>
    <mergeCell ref="E82:G82"/>
    <mergeCell ref="H82:J82"/>
    <mergeCell ref="K82:M82"/>
    <mergeCell ref="B83:D83"/>
    <mergeCell ref="E83:G83"/>
    <mergeCell ref="H83:J83"/>
    <mergeCell ref="K83:M83"/>
    <mergeCell ref="A75:M75"/>
    <mergeCell ref="B78:D78"/>
    <mergeCell ref="E78:G78"/>
    <mergeCell ref="H78:J78"/>
    <mergeCell ref="K78:M78"/>
    <mergeCell ref="B81:D81"/>
    <mergeCell ref="E81:G81"/>
    <mergeCell ref="H81:J81"/>
    <mergeCell ref="K81:M81"/>
    <mergeCell ref="B86:D86"/>
    <mergeCell ref="E86:G86"/>
    <mergeCell ref="H86:J86"/>
    <mergeCell ref="K86:M86"/>
    <mergeCell ref="B87:D87"/>
    <mergeCell ref="E87:G87"/>
    <mergeCell ref="H87:J87"/>
    <mergeCell ref="K87:M87"/>
    <mergeCell ref="B84:D84"/>
    <mergeCell ref="E84:G84"/>
    <mergeCell ref="H84:J84"/>
    <mergeCell ref="K84:M84"/>
    <mergeCell ref="B85:D85"/>
    <mergeCell ref="E85:G85"/>
    <mergeCell ref="H85:J85"/>
    <mergeCell ref="K85:M85"/>
    <mergeCell ref="B88:D88"/>
    <mergeCell ref="E88:G88"/>
    <mergeCell ref="H88:J88"/>
    <mergeCell ref="K88:M88"/>
    <mergeCell ref="A91:M91"/>
    <mergeCell ref="B94:D94"/>
    <mergeCell ref="E94:G94"/>
    <mergeCell ref="H94:J94"/>
    <mergeCell ref="K94:M94"/>
    <mergeCell ref="H100:J100"/>
    <mergeCell ref="K100:M100"/>
    <mergeCell ref="B97:D97"/>
    <mergeCell ref="E97:G97"/>
    <mergeCell ref="H97:J97"/>
    <mergeCell ref="K97:M97"/>
    <mergeCell ref="B98:D98"/>
    <mergeCell ref="E98:G98"/>
    <mergeCell ref="H98:J98"/>
    <mergeCell ref="K98:M98"/>
    <mergeCell ref="B103:D103"/>
    <mergeCell ref="E103:G103"/>
    <mergeCell ref="H103:J103"/>
    <mergeCell ref="K103:M103"/>
    <mergeCell ref="B101:D101"/>
    <mergeCell ref="E101:G101"/>
    <mergeCell ref="H101:J101"/>
    <mergeCell ref="K101:M101"/>
    <mergeCell ref="B36:D36"/>
    <mergeCell ref="E36:G36"/>
    <mergeCell ref="H36:J36"/>
    <mergeCell ref="K36:M36"/>
    <mergeCell ref="B37:D37"/>
    <mergeCell ref="E37:G37"/>
    <mergeCell ref="B102:D102"/>
    <mergeCell ref="E102:G102"/>
    <mergeCell ref="H102:J102"/>
    <mergeCell ref="K102:M102"/>
    <mergeCell ref="B99:D99"/>
    <mergeCell ref="E99:G99"/>
    <mergeCell ref="H99:J99"/>
    <mergeCell ref="K99:M99"/>
    <mergeCell ref="B100:D100"/>
    <mergeCell ref="E100:G100"/>
    <mergeCell ref="B56:D56"/>
    <mergeCell ref="E56:G56"/>
    <mergeCell ref="H56:J56"/>
    <mergeCell ref="K56:M56"/>
    <mergeCell ref="H37:J37"/>
    <mergeCell ref="K37:M37"/>
    <mergeCell ref="B38:D38"/>
    <mergeCell ref="E38:G38"/>
    <mergeCell ref="H38:J38"/>
    <mergeCell ref="K38:M38"/>
    <mergeCell ref="B54:D54"/>
    <mergeCell ref="E54:G54"/>
    <mergeCell ref="H54:J54"/>
    <mergeCell ref="K54:M54"/>
    <mergeCell ref="B55:D55"/>
    <mergeCell ref="E55:G55"/>
    <mergeCell ref="H55:J55"/>
    <mergeCell ref="K55:M55"/>
    <mergeCell ref="B52:D52"/>
    <mergeCell ref="E52:G52"/>
    <mergeCell ref="H52:J52"/>
    <mergeCell ref="K52:M52"/>
    <mergeCell ref="B53:D53"/>
    <mergeCell ref="E53:G53"/>
  </mergeCells>
  <printOptions horizontalCentered="1" verticalCentered="1"/>
  <pageMargins left="0.35433070866141736" right="0.35433070866141736" top="0.39370078740157483" bottom="0.39370078740157483" header="0.51181102362204722" footer="0.51181102362204722"/>
  <pageSetup scale="16" fitToHeight="5" orientation="landscape" horizontalDpi="1200" verticalDpi="1200" r:id="rId1"/>
  <headerFooter alignWithMargins="0"/>
  <rowBreaks count="5" manualBreakCount="5">
    <brk id="20" max="12" man="1"/>
    <brk id="41" max="13" man="1"/>
    <brk id="57" max="12" man="1"/>
    <brk id="74" max="13" man="1"/>
    <brk id="90"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76"/>
  <sheetViews>
    <sheetView showGridLines="0" view="pageBreakPreview" topLeftCell="A7" zoomScale="20" zoomScaleNormal="40" zoomScaleSheetLayoutView="20" workbookViewId="0">
      <selection activeCell="H13" sqref="H13:J13"/>
    </sheetView>
  </sheetViews>
  <sheetFormatPr defaultColWidth="9.140625" defaultRowHeight="12.75" x14ac:dyDescent="0.2"/>
  <cols>
    <col min="1" max="1" width="49.28515625" style="2" customWidth="1"/>
    <col min="2" max="7" width="55.42578125" style="2" customWidth="1"/>
    <col min="8" max="12" width="55.42578125" style="10" customWidth="1"/>
    <col min="13" max="13" width="45.42578125" style="2" customWidth="1"/>
    <col min="14" max="16384" width="9.140625" style="2"/>
  </cols>
  <sheetData>
    <row r="1" spans="1:14" s="4" customFormat="1" ht="62.25" thickBot="1" x14ac:dyDescent="0.45">
      <c r="A1" s="179" t="s">
        <v>3</v>
      </c>
      <c r="B1" s="180"/>
      <c r="C1" s="180"/>
      <c r="D1" s="180"/>
      <c r="E1" s="180"/>
      <c r="F1" s="180"/>
      <c r="G1" s="180"/>
      <c r="H1" s="180"/>
      <c r="I1" s="180"/>
      <c r="J1" s="180"/>
      <c r="K1" s="180"/>
      <c r="L1" s="180"/>
      <c r="M1" s="181"/>
    </row>
    <row r="3" spans="1:14" ht="13.5" thickBot="1" x14ac:dyDescent="0.25">
      <c r="B3" s="14"/>
      <c r="C3" s="10"/>
      <c r="D3" s="10"/>
      <c r="E3" s="10"/>
      <c r="F3" s="10"/>
      <c r="G3" s="10"/>
      <c r="M3" s="10"/>
    </row>
    <row r="4" spans="1:14" ht="47.25" thickBot="1" x14ac:dyDescent="0.25">
      <c r="A4" s="174" t="s">
        <v>23</v>
      </c>
      <c r="B4" s="175"/>
      <c r="C4" s="175"/>
      <c r="D4" s="175"/>
      <c r="E4" s="175"/>
      <c r="F4" s="175"/>
      <c r="G4" s="175"/>
      <c r="H4" s="175"/>
      <c r="I4" s="175"/>
      <c r="J4" s="175"/>
      <c r="K4" s="175"/>
      <c r="L4" s="175"/>
      <c r="M4" s="176"/>
    </row>
    <row r="5" spans="1:14" x14ac:dyDescent="0.2">
      <c r="B5" s="10"/>
      <c r="C5" s="10"/>
      <c r="D5" s="10"/>
      <c r="E5" s="10"/>
      <c r="F5" s="10"/>
      <c r="G5" s="10"/>
      <c r="M5" s="10"/>
    </row>
    <row r="6" spans="1:14" ht="13.5" thickBot="1" x14ac:dyDescent="0.25">
      <c r="B6" s="10"/>
      <c r="C6" s="10"/>
      <c r="D6" s="10"/>
      <c r="E6" s="10"/>
      <c r="F6" s="10"/>
      <c r="G6" s="10"/>
      <c r="M6" s="10"/>
    </row>
    <row r="7" spans="1:14" s="3" customFormat="1" ht="47.25" thickBot="1" x14ac:dyDescent="0.3">
      <c r="A7" s="174" t="s">
        <v>24</v>
      </c>
      <c r="B7" s="175"/>
      <c r="C7" s="175"/>
      <c r="D7" s="175"/>
      <c r="E7" s="175"/>
      <c r="F7" s="175"/>
      <c r="G7" s="175"/>
      <c r="H7" s="175"/>
      <c r="I7" s="175"/>
      <c r="J7" s="175"/>
      <c r="K7" s="175"/>
      <c r="L7" s="175"/>
      <c r="M7" s="176"/>
    </row>
    <row r="8" spans="1:14" x14ac:dyDescent="0.2">
      <c r="B8" s="10"/>
      <c r="C8" s="10"/>
      <c r="D8" s="10"/>
      <c r="E8" s="10"/>
      <c r="F8" s="10"/>
      <c r="G8" s="10"/>
      <c r="M8" s="10"/>
    </row>
    <row r="9" spans="1:14" x14ac:dyDescent="0.2">
      <c r="M9" s="10"/>
    </row>
    <row r="10" spans="1:14" s="4" customFormat="1" ht="61.5" x14ac:dyDescent="0.9">
      <c r="A10" s="9"/>
      <c r="B10" s="178" t="s">
        <v>17</v>
      </c>
      <c r="C10" s="178"/>
      <c r="D10" s="178"/>
      <c r="E10" s="178" t="s">
        <v>18</v>
      </c>
      <c r="F10" s="178"/>
      <c r="G10" s="178"/>
      <c r="H10" s="178" t="s">
        <v>21</v>
      </c>
      <c r="I10" s="178"/>
      <c r="J10" s="178"/>
      <c r="K10" s="178" t="s">
        <v>22</v>
      </c>
      <c r="L10" s="178"/>
      <c r="M10" s="178"/>
    </row>
    <row r="11" spans="1:14" ht="18.75" x14ac:dyDescent="0.3">
      <c r="A11" s="9"/>
      <c r="C11" s="10"/>
      <c r="D11" s="10"/>
      <c r="E11" s="10"/>
      <c r="F11" s="10"/>
      <c r="G11" s="10"/>
      <c r="M11" s="10"/>
    </row>
    <row r="12" spans="1:14" ht="18.75" x14ac:dyDescent="0.3">
      <c r="A12" s="5"/>
      <c r="C12" s="10"/>
      <c r="E12" s="10"/>
      <c r="F12" s="10"/>
      <c r="G12" s="10"/>
      <c r="K12" s="7"/>
      <c r="L12" s="7"/>
      <c r="M12" s="7"/>
    </row>
    <row r="13" spans="1:14" s="6" customFormat="1" ht="334.5" customHeight="1" x14ac:dyDescent="0.2">
      <c r="A13" s="15" t="s">
        <v>97</v>
      </c>
      <c r="B13" s="170"/>
      <c r="C13" s="171"/>
      <c r="D13" s="172"/>
      <c r="E13" s="170"/>
      <c r="F13" s="171"/>
      <c r="G13" s="173"/>
      <c r="H13" s="170"/>
      <c r="I13" s="171"/>
      <c r="J13" s="172"/>
      <c r="K13" s="170"/>
      <c r="L13" s="171"/>
      <c r="M13" s="173"/>
      <c r="N13" s="8"/>
    </row>
    <row r="14" spans="1:14" s="6" customFormat="1" ht="334.5" customHeight="1" x14ac:dyDescent="0.2">
      <c r="A14" s="15" t="s">
        <v>98</v>
      </c>
      <c r="B14" s="170"/>
      <c r="C14" s="171"/>
      <c r="D14" s="172"/>
      <c r="E14" s="170"/>
      <c r="F14" s="171"/>
      <c r="G14" s="173"/>
      <c r="H14" s="170"/>
      <c r="I14" s="171"/>
      <c r="J14" s="172"/>
      <c r="K14" s="170"/>
      <c r="L14" s="171"/>
      <c r="M14" s="173"/>
    </row>
    <row r="15" spans="1:14" s="6" customFormat="1" ht="334.5" customHeight="1" x14ac:dyDescent="0.2">
      <c r="A15" s="15" t="s">
        <v>62</v>
      </c>
      <c r="B15" s="170"/>
      <c r="C15" s="171"/>
      <c r="D15" s="172"/>
      <c r="E15" s="170"/>
      <c r="F15" s="171"/>
      <c r="G15" s="173"/>
      <c r="H15" s="170"/>
      <c r="I15" s="171"/>
      <c r="J15" s="172"/>
      <c r="K15" s="170"/>
      <c r="L15" s="171"/>
      <c r="M15" s="173"/>
    </row>
    <row r="16" spans="1:14" s="6" customFormat="1" ht="334.5" customHeight="1" x14ac:dyDescent="0.2">
      <c r="A16" s="15" t="s">
        <v>99</v>
      </c>
      <c r="B16" s="170"/>
      <c r="C16" s="171"/>
      <c r="D16" s="172"/>
      <c r="E16" s="170"/>
      <c r="F16" s="171"/>
      <c r="G16" s="173"/>
      <c r="H16" s="170"/>
      <c r="I16" s="171"/>
      <c r="J16" s="172"/>
      <c r="K16" s="170"/>
      <c r="L16" s="171"/>
      <c r="M16" s="173"/>
    </row>
    <row r="17" spans="1:14" s="6" customFormat="1" ht="334.5" customHeight="1" x14ac:dyDescent="0.2">
      <c r="A17" s="15" t="s">
        <v>100</v>
      </c>
      <c r="B17" s="170"/>
      <c r="C17" s="171"/>
      <c r="D17" s="172"/>
      <c r="E17" s="170"/>
      <c r="F17" s="171"/>
      <c r="G17" s="173"/>
      <c r="H17" s="170"/>
      <c r="I17" s="171"/>
      <c r="J17" s="172"/>
      <c r="K17" s="170"/>
      <c r="L17" s="171"/>
      <c r="M17" s="173"/>
    </row>
    <row r="18" spans="1:14" s="6" customFormat="1" ht="334.5" customHeight="1" x14ac:dyDescent="0.2">
      <c r="A18" s="15" t="s">
        <v>101</v>
      </c>
      <c r="B18" s="170"/>
      <c r="C18" s="171"/>
      <c r="D18" s="172"/>
      <c r="E18" s="170"/>
      <c r="F18" s="171"/>
      <c r="G18" s="173"/>
      <c r="H18" s="170"/>
      <c r="I18" s="171"/>
      <c r="J18" s="172"/>
      <c r="K18" s="170"/>
      <c r="L18" s="171"/>
      <c r="M18" s="173"/>
    </row>
    <row r="19" spans="1:14" s="6" customFormat="1" ht="334.5" customHeight="1" x14ac:dyDescent="0.2">
      <c r="A19" s="15" t="s">
        <v>102</v>
      </c>
      <c r="B19" s="170"/>
      <c r="C19" s="171"/>
      <c r="D19" s="172"/>
      <c r="E19" s="170"/>
      <c r="F19" s="171"/>
      <c r="G19" s="173"/>
      <c r="H19" s="170"/>
      <c r="I19" s="171"/>
      <c r="J19" s="172"/>
      <c r="K19" s="170"/>
      <c r="L19" s="171"/>
      <c r="M19" s="173"/>
    </row>
    <row r="20" spans="1:14" s="6" customFormat="1" ht="334.5" customHeight="1" x14ac:dyDescent="0.2">
      <c r="A20" s="18"/>
      <c r="B20" s="170"/>
      <c r="C20" s="171"/>
      <c r="D20" s="172"/>
      <c r="E20" s="170"/>
      <c r="F20" s="171"/>
      <c r="G20" s="173"/>
      <c r="H20" s="170"/>
      <c r="I20" s="171"/>
      <c r="J20" s="172"/>
      <c r="K20" s="170"/>
      <c r="L20" s="171"/>
      <c r="M20" s="173"/>
    </row>
    <row r="21" spans="1:14" ht="18.75" x14ac:dyDescent="0.3">
      <c r="A21" s="9"/>
      <c r="C21" s="10"/>
      <c r="D21" s="10"/>
    </row>
    <row r="22" spans="1:14" ht="13.5" thickBot="1" x14ac:dyDescent="0.25">
      <c r="C22" s="10"/>
      <c r="D22" s="10"/>
    </row>
    <row r="23" spans="1:14" s="3" customFormat="1" ht="47.25" thickBot="1" x14ac:dyDescent="0.3">
      <c r="A23" s="174" t="s">
        <v>2</v>
      </c>
      <c r="B23" s="175"/>
      <c r="C23" s="175"/>
      <c r="D23" s="175"/>
      <c r="E23" s="175"/>
      <c r="F23" s="175"/>
      <c r="G23" s="175"/>
      <c r="H23" s="175"/>
      <c r="I23" s="175"/>
      <c r="J23" s="175"/>
      <c r="K23" s="175"/>
      <c r="L23" s="175"/>
      <c r="M23" s="176"/>
    </row>
    <row r="24" spans="1:14" x14ac:dyDescent="0.2">
      <c r="B24" s="10"/>
      <c r="C24" s="10"/>
      <c r="D24" s="10"/>
      <c r="E24" s="10"/>
      <c r="F24" s="10"/>
      <c r="G24" s="10"/>
      <c r="M24" s="10"/>
    </row>
    <row r="25" spans="1:14" x14ac:dyDescent="0.2">
      <c r="M25" s="10"/>
    </row>
    <row r="26" spans="1:14" s="4" customFormat="1" ht="61.5" x14ac:dyDescent="0.9">
      <c r="A26" s="9"/>
      <c r="B26" s="178" t="s">
        <v>17</v>
      </c>
      <c r="C26" s="178"/>
      <c r="D26" s="178"/>
      <c r="E26" s="178" t="s">
        <v>18</v>
      </c>
      <c r="F26" s="178"/>
      <c r="G26" s="178"/>
      <c r="H26" s="178" t="s">
        <v>21</v>
      </c>
      <c r="I26" s="178"/>
      <c r="J26" s="178"/>
      <c r="K26" s="178" t="s">
        <v>22</v>
      </c>
      <c r="L26" s="178"/>
      <c r="M26" s="178"/>
    </row>
    <row r="27" spans="1:14" ht="18.75" x14ac:dyDescent="0.3">
      <c r="A27" s="9"/>
      <c r="C27" s="10"/>
      <c r="D27" s="10"/>
      <c r="E27" s="10"/>
      <c r="F27" s="10"/>
      <c r="G27" s="10"/>
      <c r="M27" s="10"/>
    </row>
    <row r="28" spans="1:14" ht="18.75" x14ac:dyDescent="0.3">
      <c r="A28" s="5"/>
      <c r="C28" s="10"/>
      <c r="E28" s="10"/>
      <c r="F28" s="10"/>
      <c r="G28" s="10"/>
      <c r="K28" s="7"/>
      <c r="L28" s="7"/>
      <c r="M28" s="7"/>
    </row>
    <row r="29" spans="1:14" s="6" customFormat="1" ht="213" customHeight="1" x14ac:dyDescent="0.2">
      <c r="A29" s="15" t="s">
        <v>42</v>
      </c>
      <c r="B29" s="170"/>
      <c r="C29" s="171"/>
      <c r="D29" s="172"/>
      <c r="E29" s="170"/>
      <c r="F29" s="171"/>
      <c r="G29" s="173"/>
      <c r="H29" s="170"/>
      <c r="I29" s="171"/>
      <c r="J29" s="172"/>
      <c r="K29" s="170"/>
      <c r="L29" s="171"/>
      <c r="M29" s="173"/>
      <c r="N29" s="8"/>
    </row>
    <row r="30" spans="1:14" s="6" customFormat="1" ht="213" customHeight="1" x14ac:dyDescent="0.2">
      <c r="A30" s="15" t="s">
        <v>43</v>
      </c>
      <c r="B30" s="170"/>
      <c r="C30" s="171"/>
      <c r="D30" s="172"/>
      <c r="E30" s="170"/>
      <c r="F30" s="171"/>
      <c r="G30" s="173"/>
      <c r="H30" s="170"/>
      <c r="I30" s="171"/>
      <c r="J30" s="172"/>
      <c r="K30" s="170"/>
      <c r="L30" s="171"/>
      <c r="M30" s="173"/>
    </row>
    <row r="31" spans="1:14" s="6" customFormat="1" ht="213" customHeight="1" x14ac:dyDescent="0.2">
      <c r="A31" s="15" t="s">
        <v>44</v>
      </c>
      <c r="B31" s="170"/>
      <c r="C31" s="171"/>
      <c r="D31" s="172"/>
      <c r="E31" s="170"/>
      <c r="F31" s="171"/>
      <c r="G31" s="173"/>
      <c r="H31" s="170"/>
      <c r="I31" s="171"/>
      <c r="J31" s="172"/>
      <c r="K31" s="170"/>
      <c r="L31" s="171"/>
      <c r="M31" s="173"/>
    </row>
    <row r="32" spans="1:14" s="6" customFormat="1" ht="213" customHeight="1" x14ac:dyDescent="0.2">
      <c r="A32" s="15" t="s">
        <v>45</v>
      </c>
      <c r="B32" s="170"/>
      <c r="C32" s="171"/>
      <c r="D32" s="172"/>
      <c r="E32" s="170"/>
      <c r="F32" s="171"/>
      <c r="G32" s="173"/>
      <c r="H32" s="170"/>
      <c r="I32" s="171"/>
      <c r="J32" s="172"/>
      <c r="K32" s="170"/>
      <c r="L32" s="171"/>
      <c r="M32" s="173"/>
    </row>
    <row r="33" spans="1:14" s="6" customFormat="1" ht="213" customHeight="1" x14ac:dyDescent="0.2">
      <c r="A33" s="15" t="s">
        <v>46</v>
      </c>
      <c r="B33" s="170"/>
      <c r="C33" s="171"/>
      <c r="D33" s="172"/>
      <c r="E33" s="170"/>
      <c r="F33" s="171"/>
      <c r="G33" s="173"/>
      <c r="H33" s="170"/>
      <c r="I33" s="171"/>
      <c r="J33" s="172"/>
      <c r="K33" s="170"/>
      <c r="L33" s="171"/>
      <c r="M33" s="173"/>
    </row>
    <row r="34" spans="1:14" s="6" customFormat="1" ht="213" customHeight="1" x14ac:dyDescent="0.2">
      <c r="A34" s="15" t="s">
        <v>47</v>
      </c>
      <c r="B34" s="170"/>
      <c r="C34" s="171"/>
      <c r="D34" s="172"/>
      <c r="E34" s="170"/>
      <c r="F34" s="171"/>
      <c r="G34" s="173"/>
      <c r="H34" s="170"/>
      <c r="I34" s="171"/>
      <c r="J34" s="172"/>
      <c r="K34" s="170"/>
      <c r="L34" s="171"/>
      <c r="M34" s="173"/>
    </row>
    <row r="35" spans="1:14" s="6" customFormat="1" ht="213" customHeight="1" x14ac:dyDescent="0.2">
      <c r="A35" s="15" t="s">
        <v>48</v>
      </c>
      <c r="B35" s="170"/>
      <c r="C35" s="171"/>
      <c r="D35" s="172"/>
      <c r="E35" s="170"/>
      <c r="F35" s="171"/>
      <c r="G35" s="173"/>
      <c r="H35" s="170"/>
      <c r="I35" s="171"/>
      <c r="J35" s="172"/>
      <c r="K35" s="170"/>
      <c r="L35" s="171"/>
      <c r="M35" s="173"/>
    </row>
    <row r="36" spans="1:14" s="6" customFormat="1" ht="213" customHeight="1" x14ac:dyDescent="0.2">
      <c r="A36" s="15" t="s">
        <v>49</v>
      </c>
      <c r="B36" s="170"/>
      <c r="C36" s="171"/>
      <c r="D36" s="172"/>
      <c r="E36" s="170"/>
      <c r="F36" s="171"/>
      <c r="G36" s="173"/>
      <c r="H36" s="170"/>
      <c r="I36" s="171"/>
      <c r="J36" s="172"/>
      <c r="K36" s="170"/>
      <c r="L36" s="171"/>
      <c r="M36" s="173"/>
    </row>
    <row r="37" spans="1:14" s="6" customFormat="1" ht="213" customHeight="1" x14ac:dyDescent="0.2">
      <c r="A37" s="15" t="s">
        <v>50</v>
      </c>
      <c r="B37" s="170"/>
      <c r="C37" s="171"/>
      <c r="D37" s="172"/>
      <c r="E37" s="170"/>
      <c r="F37" s="171"/>
      <c r="G37" s="173"/>
      <c r="H37" s="170"/>
      <c r="I37" s="171"/>
      <c r="J37" s="172"/>
      <c r="K37" s="170"/>
      <c r="L37" s="171"/>
      <c r="M37" s="173"/>
    </row>
    <row r="38" spans="1:14" s="6" customFormat="1" ht="213" customHeight="1" x14ac:dyDescent="0.2">
      <c r="A38" s="15" t="s">
        <v>51</v>
      </c>
      <c r="B38" s="170"/>
      <c r="C38" s="171"/>
      <c r="D38" s="172"/>
      <c r="E38" s="170"/>
      <c r="F38" s="171"/>
      <c r="G38" s="173"/>
      <c r="H38" s="170"/>
      <c r="I38" s="171"/>
      <c r="J38" s="172"/>
      <c r="K38" s="170"/>
      <c r="L38" s="171"/>
      <c r="M38" s="173"/>
    </row>
    <row r="39" spans="1:14" s="6" customFormat="1" ht="213" customHeight="1" x14ac:dyDescent="0.2">
      <c r="A39" s="15" t="s">
        <v>52</v>
      </c>
      <c r="B39" s="170"/>
      <c r="C39" s="171"/>
      <c r="D39" s="172"/>
      <c r="E39" s="170"/>
      <c r="F39" s="171"/>
      <c r="G39" s="173"/>
      <c r="H39" s="170"/>
      <c r="I39" s="171"/>
      <c r="J39" s="172"/>
      <c r="K39" s="170"/>
      <c r="L39" s="171"/>
      <c r="M39" s="173"/>
    </row>
    <row r="40" spans="1:14" ht="18.75" x14ac:dyDescent="0.3">
      <c r="A40" s="9"/>
      <c r="C40" s="10"/>
      <c r="D40" s="10"/>
    </row>
    <row r="41" spans="1:14" ht="13.5" thickBot="1" x14ac:dyDescent="0.25">
      <c r="C41" s="10"/>
      <c r="D41" s="10"/>
    </row>
    <row r="42" spans="1:14" s="3" customFormat="1" ht="47.25" thickBot="1" x14ac:dyDescent="0.3">
      <c r="A42" s="174" t="s">
        <v>27</v>
      </c>
      <c r="B42" s="175"/>
      <c r="C42" s="175"/>
      <c r="D42" s="175"/>
      <c r="E42" s="175"/>
      <c r="F42" s="175"/>
      <c r="G42" s="175"/>
      <c r="H42" s="175"/>
      <c r="I42" s="175"/>
      <c r="J42" s="175"/>
      <c r="K42" s="175"/>
      <c r="L42" s="175"/>
      <c r="M42" s="176"/>
    </row>
    <row r="43" spans="1:14" x14ac:dyDescent="0.2">
      <c r="B43" s="10"/>
      <c r="C43" s="10"/>
      <c r="D43" s="10"/>
      <c r="E43" s="10"/>
      <c r="F43" s="10"/>
      <c r="G43" s="10"/>
      <c r="M43" s="10"/>
    </row>
    <row r="44" spans="1:14" x14ac:dyDescent="0.2">
      <c r="M44" s="10"/>
    </row>
    <row r="45" spans="1:14" s="4" customFormat="1" ht="61.5" x14ac:dyDescent="0.9">
      <c r="A45" s="9"/>
      <c r="B45" s="178" t="s">
        <v>17</v>
      </c>
      <c r="C45" s="178"/>
      <c r="D45" s="178"/>
      <c r="E45" s="178" t="s">
        <v>18</v>
      </c>
      <c r="F45" s="178"/>
      <c r="G45" s="178"/>
      <c r="H45" s="178" t="s">
        <v>21</v>
      </c>
      <c r="I45" s="178"/>
      <c r="J45" s="178"/>
      <c r="K45" s="178" t="s">
        <v>22</v>
      </c>
      <c r="L45" s="178"/>
      <c r="M45" s="178"/>
    </row>
    <row r="46" spans="1:14" ht="18.75" x14ac:dyDescent="0.3">
      <c r="A46" s="9"/>
      <c r="C46" s="10"/>
      <c r="D46" s="10"/>
      <c r="E46" s="10"/>
      <c r="F46" s="10"/>
      <c r="G46" s="10"/>
      <c r="M46" s="10"/>
    </row>
    <row r="47" spans="1:14" ht="18.75" x14ac:dyDescent="0.3">
      <c r="A47" s="5"/>
      <c r="C47" s="10"/>
      <c r="E47" s="10"/>
      <c r="F47" s="10"/>
      <c r="G47" s="10"/>
      <c r="K47" s="7"/>
      <c r="L47" s="7"/>
      <c r="M47" s="7"/>
    </row>
    <row r="48" spans="1:14" s="6" customFormat="1" ht="258" customHeight="1" x14ac:dyDescent="0.2">
      <c r="A48" s="15" t="s">
        <v>103</v>
      </c>
      <c r="B48" s="170"/>
      <c r="C48" s="171"/>
      <c r="D48" s="172"/>
      <c r="E48" s="170"/>
      <c r="F48" s="171"/>
      <c r="G48" s="173"/>
      <c r="H48" s="170"/>
      <c r="I48" s="171"/>
      <c r="J48" s="172"/>
      <c r="K48" s="170"/>
      <c r="L48" s="171"/>
      <c r="M48" s="173"/>
      <c r="N48" s="8"/>
    </row>
    <row r="49" spans="1:14" s="6" customFormat="1" ht="258" customHeight="1" x14ac:dyDescent="0.2">
      <c r="A49" s="15" t="s">
        <v>104</v>
      </c>
      <c r="B49" s="170"/>
      <c r="C49" s="171"/>
      <c r="D49" s="172"/>
      <c r="E49" s="170"/>
      <c r="F49" s="171"/>
      <c r="G49" s="173"/>
      <c r="H49" s="170"/>
      <c r="I49" s="171"/>
      <c r="J49" s="172"/>
      <c r="K49" s="170"/>
      <c r="L49" s="171"/>
      <c r="M49" s="173"/>
      <c r="N49" s="12"/>
    </row>
    <row r="50" spans="1:14" s="6" customFormat="1" ht="258" customHeight="1" x14ac:dyDescent="0.2">
      <c r="A50" s="15" t="s">
        <v>105</v>
      </c>
      <c r="B50" s="170"/>
      <c r="C50" s="171"/>
      <c r="D50" s="172"/>
      <c r="E50" s="170"/>
      <c r="F50" s="171"/>
      <c r="G50" s="173"/>
      <c r="H50" s="170"/>
      <c r="I50" s="171"/>
      <c r="J50" s="172"/>
      <c r="K50" s="170"/>
      <c r="L50" s="171"/>
      <c r="M50" s="173"/>
      <c r="N50" s="12"/>
    </row>
    <row r="51" spans="1:14" s="6" customFormat="1" ht="258" customHeight="1" x14ac:dyDescent="0.2">
      <c r="A51" s="15" t="s">
        <v>106</v>
      </c>
      <c r="B51" s="170"/>
      <c r="C51" s="171"/>
      <c r="D51" s="172"/>
      <c r="E51" s="170"/>
      <c r="F51" s="171"/>
      <c r="G51" s="173"/>
      <c r="H51" s="170"/>
      <c r="I51" s="171"/>
      <c r="J51" s="172"/>
      <c r="K51" s="170"/>
      <c r="L51" s="171"/>
      <c r="M51" s="173"/>
    </row>
    <row r="52" spans="1:14" s="6" customFormat="1" ht="258" customHeight="1" x14ac:dyDescent="0.2">
      <c r="A52" s="15" t="s">
        <v>107</v>
      </c>
      <c r="B52" s="170"/>
      <c r="C52" s="171"/>
      <c r="D52" s="172"/>
      <c r="E52" s="170"/>
      <c r="F52" s="171"/>
      <c r="G52" s="173"/>
      <c r="H52" s="170"/>
      <c r="I52" s="171"/>
      <c r="J52" s="172"/>
      <c r="K52" s="170"/>
      <c r="L52" s="171"/>
      <c r="M52" s="173"/>
    </row>
    <row r="53" spans="1:14" s="6" customFormat="1" ht="258" customHeight="1" x14ac:dyDescent="0.2">
      <c r="A53" s="15" t="s">
        <v>108</v>
      </c>
      <c r="B53" s="170"/>
      <c r="C53" s="171"/>
      <c r="D53" s="172"/>
      <c r="E53" s="170"/>
      <c r="F53" s="171"/>
      <c r="G53" s="173"/>
      <c r="H53" s="170"/>
      <c r="I53" s="171"/>
      <c r="J53" s="172"/>
      <c r="K53" s="170"/>
      <c r="L53" s="171"/>
      <c r="M53" s="173"/>
    </row>
    <row r="54" spans="1:14" s="6" customFormat="1" ht="258" customHeight="1" x14ac:dyDescent="0.2">
      <c r="A54" s="15" t="s">
        <v>109</v>
      </c>
      <c r="B54" s="170"/>
      <c r="C54" s="171"/>
      <c r="D54" s="172"/>
      <c r="E54" s="170"/>
      <c r="F54" s="171"/>
      <c r="G54" s="173"/>
      <c r="H54" s="170"/>
      <c r="I54" s="171"/>
      <c r="J54" s="172"/>
      <c r="K54" s="170"/>
      <c r="L54" s="171"/>
      <c r="M54" s="173"/>
    </row>
    <row r="55" spans="1:14" s="6" customFormat="1" ht="258" customHeight="1" x14ac:dyDescent="0.2">
      <c r="A55" s="15" t="s">
        <v>110</v>
      </c>
      <c r="B55" s="170"/>
      <c r="C55" s="171"/>
      <c r="D55" s="172"/>
      <c r="E55" s="170"/>
      <c r="F55" s="171"/>
      <c r="G55" s="173"/>
      <c r="H55" s="170"/>
      <c r="I55" s="171"/>
      <c r="J55" s="172"/>
      <c r="K55" s="170"/>
      <c r="L55" s="171"/>
      <c r="M55" s="173"/>
    </row>
    <row r="56" spans="1:14" s="6" customFormat="1" ht="258" customHeight="1" x14ac:dyDescent="0.2">
      <c r="A56" s="15" t="s">
        <v>111</v>
      </c>
      <c r="B56" s="170"/>
      <c r="C56" s="171"/>
      <c r="D56" s="172"/>
      <c r="E56" s="170"/>
      <c r="F56" s="171"/>
      <c r="G56" s="173"/>
      <c r="H56" s="170"/>
      <c r="I56" s="171"/>
      <c r="J56" s="172"/>
      <c r="K56" s="170"/>
      <c r="L56" s="171"/>
      <c r="M56" s="173"/>
    </row>
    <row r="57" spans="1:14" s="6" customFormat="1" ht="258" customHeight="1" x14ac:dyDescent="0.2">
      <c r="A57" s="15" t="s">
        <v>112</v>
      </c>
      <c r="B57" s="170"/>
      <c r="C57" s="171"/>
      <c r="D57" s="172"/>
      <c r="E57" s="170"/>
      <c r="F57" s="171"/>
      <c r="G57" s="173"/>
      <c r="H57" s="170"/>
      <c r="I57" s="171"/>
      <c r="J57" s="172"/>
      <c r="K57" s="170"/>
      <c r="L57" s="171"/>
      <c r="M57" s="173"/>
    </row>
    <row r="58" spans="1:14" ht="18.75" x14ac:dyDescent="0.3">
      <c r="A58" s="9"/>
      <c r="C58" s="10"/>
      <c r="D58" s="10"/>
    </row>
    <row r="59" spans="1:14" ht="13.5" thickBot="1" x14ac:dyDescent="0.25">
      <c r="C59" s="10"/>
      <c r="D59" s="10"/>
    </row>
    <row r="60" spans="1:14" s="3" customFormat="1" ht="47.25" thickBot="1" x14ac:dyDescent="0.3">
      <c r="A60" s="174" t="s">
        <v>29</v>
      </c>
      <c r="B60" s="175"/>
      <c r="C60" s="175"/>
      <c r="D60" s="175"/>
      <c r="E60" s="175"/>
      <c r="F60" s="175"/>
      <c r="G60" s="175"/>
      <c r="H60" s="175"/>
      <c r="I60" s="175"/>
      <c r="J60" s="175"/>
      <c r="K60" s="175"/>
      <c r="L60" s="175"/>
      <c r="M60" s="176"/>
    </row>
    <row r="61" spans="1:14" x14ac:dyDescent="0.2">
      <c r="B61" s="10"/>
      <c r="C61" s="10"/>
      <c r="D61" s="10"/>
      <c r="E61" s="10"/>
      <c r="F61" s="10"/>
      <c r="G61" s="10"/>
      <c r="M61" s="10"/>
    </row>
    <row r="62" spans="1:14" x14ac:dyDescent="0.2">
      <c r="M62" s="10"/>
    </row>
    <row r="63" spans="1:14" s="4" customFormat="1" ht="61.5" x14ac:dyDescent="0.9">
      <c r="A63" s="9"/>
      <c r="B63" s="178" t="s">
        <v>17</v>
      </c>
      <c r="C63" s="178"/>
      <c r="D63" s="178"/>
      <c r="E63" s="178" t="s">
        <v>18</v>
      </c>
      <c r="F63" s="178"/>
      <c r="G63" s="178"/>
      <c r="H63" s="178" t="s">
        <v>21</v>
      </c>
      <c r="I63" s="178"/>
      <c r="J63" s="178"/>
      <c r="K63" s="178" t="s">
        <v>22</v>
      </c>
      <c r="L63" s="178"/>
      <c r="M63" s="178"/>
    </row>
    <row r="64" spans="1:14" ht="18.75" x14ac:dyDescent="0.3">
      <c r="A64" s="9"/>
      <c r="C64" s="10"/>
      <c r="D64" s="10"/>
      <c r="E64" s="10"/>
      <c r="F64" s="10"/>
      <c r="G64" s="10"/>
      <c r="M64" s="10"/>
    </row>
    <row r="65" spans="1:14" ht="18.75" x14ac:dyDescent="0.3">
      <c r="A65" s="5"/>
      <c r="C65" s="10"/>
      <c r="E65" s="10"/>
      <c r="F65" s="10"/>
      <c r="G65" s="10"/>
      <c r="K65" s="7"/>
      <c r="L65" s="7"/>
      <c r="M65" s="7"/>
    </row>
    <row r="66" spans="1:14" s="6" customFormat="1" ht="299.25" customHeight="1" x14ac:dyDescent="0.2">
      <c r="A66" s="15" t="s">
        <v>88</v>
      </c>
      <c r="B66" s="170"/>
      <c r="C66" s="171"/>
      <c r="D66" s="172"/>
      <c r="E66" s="170"/>
      <c r="F66" s="171"/>
      <c r="G66" s="173"/>
      <c r="H66" s="170"/>
      <c r="I66" s="171"/>
      <c r="J66" s="172"/>
      <c r="K66" s="170"/>
      <c r="L66" s="171"/>
      <c r="M66" s="173"/>
      <c r="N66" s="8"/>
    </row>
    <row r="67" spans="1:14" s="6" customFormat="1" ht="299.25" customHeight="1" x14ac:dyDescent="0.2">
      <c r="A67" s="15" t="s">
        <v>89</v>
      </c>
      <c r="B67" s="170"/>
      <c r="C67" s="171"/>
      <c r="D67" s="172"/>
      <c r="E67" s="170"/>
      <c r="F67" s="171"/>
      <c r="G67" s="173"/>
      <c r="H67" s="170"/>
      <c r="I67" s="171"/>
      <c r="J67" s="172"/>
      <c r="K67" s="170"/>
      <c r="L67" s="171"/>
      <c r="M67" s="173"/>
    </row>
    <row r="68" spans="1:14" s="6" customFormat="1" ht="299.25" customHeight="1" x14ac:dyDescent="0.2">
      <c r="A68" s="15" t="s">
        <v>90</v>
      </c>
      <c r="B68" s="170"/>
      <c r="C68" s="171"/>
      <c r="D68" s="172"/>
      <c r="E68" s="170"/>
      <c r="F68" s="171"/>
      <c r="G68" s="173"/>
      <c r="H68" s="170"/>
      <c r="I68" s="171"/>
      <c r="J68" s="172"/>
      <c r="K68" s="170"/>
      <c r="L68" s="171"/>
      <c r="M68" s="173"/>
    </row>
    <row r="69" spans="1:14" s="6" customFormat="1" ht="299.25" customHeight="1" x14ac:dyDescent="0.2">
      <c r="A69" s="15" t="s">
        <v>91</v>
      </c>
      <c r="B69" s="170"/>
      <c r="C69" s="171"/>
      <c r="D69" s="172"/>
      <c r="E69" s="170"/>
      <c r="F69" s="171"/>
      <c r="G69" s="173"/>
      <c r="H69" s="170"/>
      <c r="I69" s="171"/>
      <c r="J69" s="172"/>
      <c r="K69" s="170"/>
      <c r="L69" s="171"/>
      <c r="M69" s="173"/>
    </row>
    <row r="70" spans="1:14" s="6" customFormat="1" ht="299.25" customHeight="1" x14ac:dyDescent="0.2">
      <c r="A70" s="15" t="s">
        <v>92</v>
      </c>
      <c r="B70" s="170"/>
      <c r="C70" s="171"/>
      <c r="D70" s="172"/>
      <c r="E70" s="170"/>
      <c r="F70" s="171"/>
      <c r="G70" s="173"/>
      <c r="H70" s="170"/>
      <c r="I70" s="171"/>
      <c r="J70" s="172"/>
      <c r="K70" s="170"/>
      <c r="L70" s="171"/>
      <c r="M70" s="173"/>
    </row>
    <row r="71" spans="1:14" s="6" customFormat="1" ht="299.25" customHeight="1" x14ac:dyDescent="0.2">
      <c r="A71" s="15" t="s">
        <v>93</v>
      </c>
      <c r="B71" s="182"/>
      <c r="C71" s="183"/>
      <c r="D71" s="184"/>
      <c r="E71" s="182"/>
      <c r="F71" s="183"/>
      <c r="G71" s="184"/>
      <c r="H71" s="182"/>
      <c r="I71" s="183"/>
      <c r="J71" s="184"/>
      <c r="K71" s="182"/>
      <c r="L71" s="183"/>
      <c r="M71" s="184"/>
    </row>
    <row r="72" spans="1:14" s="6" customFormat="1" ht="299.25" customHeight="1" x14ac:dyDescent="0.2">
      <c r="A72" s="15" t="s">
        <v>94</v>
      </c>
      <c r="B72" s="170"/>
      <c r="C72" s="171"/>
      <c r="D72" s="172"/>
      <c r="E72" s="170"/>
      <c r="F72" s="171"/>
      <c r="G72" s="173"/>
      <c r="H72" s="170"/>
      <c r="I72" s="171"/>
      <c r="J72" s="172"/>
      <c r="K72" s="170"/>
      <c r="L72" s="171"/>
      <c r="M72" s="173"/>
    </row>
    <row r="73" spans="1:14" s="6" customFormat="1" ht="299.25" customHeight="1" x14ac:dyDescent="0.2">
      <c r="A73" s="15" t="s">
        <v>95</v>
      </c>
      <c r="B73" s="170"/>
      <c r="C73" s="171"/>
      <c r="D73" s="172"/>
      <c r="E73" s="170"/>
      <c r="F73" s="171"/>
      <c r="G73" s="173"/>
      <c r="H73" s="170"/>
      <c r="I73" s="171"/>
      <c r="J73" s="172"/>
      <c r="K73" s="170"/>
      <c r="L73" s="171"/>
      <c r="M73" s="173"/>
    </row>
    <row r="74" spans="1:14" s="6" customFormat="1" ht="299.25" customHeight="1" x14ac:dyDescent="0.2">
      <c r="A74" s="15" t="s">
        <v>96</v>
      </c>
      <c r="B74" s="170"/>
      <c r="C74" s="171"/>
      <c r="D74" s="172"/>
      <c r="E74" s="170"/>
      <c r="F74" s="171"/>
      <c r="G74" s="173"/>
      <c r="H74" s="170"/>
      <c r="I74" s="171"/>
      <c r="J74" s="172"/>
      <c r="K74" s="170"/>
      <c r="L74" s="171"/>
      <c r="M74" s="173"/>
    </row>
    <row r="75" spans="1:14" ht="18.75" x14ac:dyDescent="0.3">
      <c r="A75" s="9"/>
      <c r="C75" s="10"/>
      <c r="D75" s="10"/>
    </row>
    <row r="76" spans="1:14" x14ac:dyDescent="0.2">
      <c r="C76" s="10"/>
      <c r="D76" s="10"/>
    </row>
  </sheetData>
  <mergeCells count="174">
    <mergeCell ref="A1:M1"/>
    <mergeCell ref="A4:M4"/>
    <mergeCell ref="A7:M7"/>
    <mergeCell ref="B10:D10"/>
    <mergeCell ref="E10:G10"/>
    <mergeCell ref="H10:J10"/>
    <mergeCell ref="K10:M10"/>
    <mergeCell ref="H72:J72"/>
    <mergeCell ref="K72:M72"/>
    <mergeCell ref="H49:J49"/>
    <mergeCell ref="K49:M49"/>
    <mergeCell ref="B50:D50"/>
    <mergeCell ref="E50:G50"/>
    <mergeCell ref="H50:J50"/>
    <mergeCell ref="K50:M50"/>
    <mergeCell ref="B52:D52"/>
    <mergeCell ref="E52:G52"/>
    <mergeCell ref="B15:D15"/>
    <mergeCell ref="E15:G15"/>
    <mergeCell ref="H15:J15"/>
    <mergeCell ref="K15:M15"/>
    <mergeCell ref="B16:D16"/>
    <mergeCell ref="E16:G16"/>
    <mergeCell ref="H16:J16"/>
    <mergeCell ref="K16:M16"/>
    <mergeCell ref="B13:D13"/>
    <mergeCell ref="E13:G13"/>
    <mergeCell ref="H13:J13"/>
    <mergeCell ref="K13:M13"/>
    <mergeCell ref="B14:D14"/>
    <mergeCell ref="E14:G14"/>
    <mergeCell ref="H14:J14"/>
    <mergeCell ref="K14:M14"/>
    <mergeCell ref="B19:D19"/>
    <mergeCell ref="E19:G19"/>
    <mergeCell ref="H19:J19"/>
    <mergeCell ref="K19:M19"/>
    <mergeCell ref="B20:D20"/>
    <mergeCell ref="E20:G20"/>
    <mergeCell ref="H20:J20"/>
    <mergeCell ref="K20:M20"/>
    <mergeCell ref="B17:D17"/>
    <mergeCell ref="E17:G17"/>
    <mergeCell ref="H17:J17"/>
    <mergeCell ref="K17:M17"/>
    <mergeCell ref="B18:D18"/>
    <mergeCell ref="E18:G18"/>
    <mergeCell ref="H18:J18"/>
    <mergeCell ref="K18:M18"/>
    <mergeCell ref="B30:D30"/>
    <mergeCell ref="E30:G30"/>
    <mergeCell ref="H30:J30"/>
    <mergeCell ref="K30:M30"/>
    <mergeCell ref="B31:D31"/>
    <mergeCell ref="E31:G31"/>
    <mergeCell ref="H31:J31"/>
    <mergeCell ref="K31:M31"/>
    <mergeCell ref="A23:M23"/>
    <mergeCell ref="B26:D26"/>
    <mergeCell ref="E26:G26"/>
    <mergeCell ref="H26:J26"/>
    <mergeCell ref="K26:M26"/>
    <mergeCell ref="B29:D29"/>
    <mergeCell ref="E29:G29"/>
    <mergeCell ref="H29:J29"/>
    <mergeCell ref="K29:M29"/>
    <mergeCell ref="B34:D34"/>
    <mergeCell ref="E34:G34"/>
    <mergeCell ref="H34:J34"/>
    <mergeCell ref="K34:M34"/>
    <mergeCell ref="B35:D35"/>
    <mergeCell ref="E35:G35"/>
    <mergeCell ref="H35:J35"/>
    <mergeCell ref="K35:M35"/>
    <mergeCell ref="B32:D32"/>
    <mergeCell ref="E32:G32"/>
    <mergeCell ref="H32:J32"/>
    <mergeCell ref="K32:M32"/>
    <mergeCell ref="B33:D33"/>
    <mergeCell ref="E33:G33"/>
    <mergeCell ref="H33:J33"/>
    <mergeCell ref="K33:M33"/>
    <mergeCell ref="B39:D39"/>
    <mergeCell ref="E39:G39"/>
    <mergeCell ref="H39:J39"/>
    <mergeCell ref="K39:M39"/>
    <mergeCell ref="A42:M42"/>
    <mergeCell ref="B45:D45"/>
    <mergeCell ref="E45:G45"/>
    <mergeCell ref="H45:J45"/>
    <mergeCell ref="K45:M45"/>
    <mergeCell ref="H52:J52"/>
    <mergeCell ref="K52:M52"/>
    <mergeCell ref="B53:D53"/>
    <mergeCell ref="E53:G53"/>
    <mergeCell ref="H53:J53"/>
    <mergeCell ref="K53:M53"/>
    <mergeCell ref="B48:D48"/>
    <mergeCell ref="E48:G48"/>
    <mergeCell ref="H48:J48"/>
    <mergeCell ref="K48:M48"/>
    <mergeCell ref="B51:D51"/>
    <mergeCell ref="E51:G51"/>
    <mergeCell ref="H51:J51"/>
    <mergeCell ref="K51:M51"/>
    <mergeCell ref="B49:D49"/>
    <mergeCell ref="E49:G49"/>
    <mergeCell ref="B56:D56"/>
    <mergeCell ref="E56:G56"/>
    <mergeCell ref="H56:J56"/>
    <mergeCell ref="K56:M56"/>
    <mergeCell ref="B57:D57"/>
    <mergeCell ref="E57:G57"/>
    <mergeCell ref="H57:J57"/>
    <mergeCell ref="K57:M57"/>
    <mergeCell ref="B54:D54"/>
    <mergeCell ref="E54:G54"/>
    <mergeCell ref="H54:J54"/>
    <mergeCell ref="K54:M54"/>
    <mergeCell ref="B55:D55"/>
    <mergeCell ref="E55:G55"/>
    <mergeCell ref="H55:J55"/>
    <mergeCell ref="K55:M55"/>
    <mergeCell ref="B67:D67"/>
    <mergeCell ref="E67:G67"/>
    <mergeCell ref="H67:J67"/>
    <mergeCell ref="K67:M67"/>
    <mergeCell ref="B68:D68"/>
    <mergeCell ref="E68:G68"/>
    <mergeCell ref="H68:J68"/>
    <mergeCell ref="K68:M68"/>
    <mergeCell ref="A60:M60"/>
    <mergeCell ref="B63:D63"/>
    <mergeCell ref="E63:G63"/>
    <mergeCell ref="H63:J63"/>
    <mergeCell ref="K63:M63"/>
    <mergeCell ref="B66:D66"/>
    <mergeCell ref="E66:G66"/>
    <mergeCell ref="H66:J66"/>
    <mergeCell ref="K66:M66"/>
    <mergeCell ref="B72:D72"/>
    <mergeCell ref="E72:G72"/>
    <mergeCell ref="B69:D69"/>
    <mergeCell ref="E69:G69"/>
    <mergeCell ref="H69:J69"/>
    <mergeCell ref="K69:M69"/>
    <mergeCell ref="B70:D70"/>
    <mergeCell ref="E70:G70"/>
    <mergeCell ref="H70:J70"/>
    <mergeCell ref="K70:M70"/>
    <mergeCell ref="B36:D36"/>
    <mergeCell ref="E36:G36"/>
    <mergeCell ref="H36:J36"/>
    <mergeCell ref="K36:M36"/>
    <mergeCell ref="B37:D37"/>
    <mergeCell ref="E37:G37"/>
    <mergeCell ref="B74:D74"/>
    <mergeCell ref="E74:G74"/>
    <mergeCell ref="H74:J74"/>
    <mergeCell ref="K74:M74"/>
    <mergeCell ref="H37:J37"/>
    <mergeCell ref="K37:M37"/>
    <mergeCell ref="B38:D38"/>
    <mergeCell ref="E38:G38"/>
    <mergeCell ref="H38:J38"/>
    <mergeCell ref="K38:M38"/>
    <mergeCell ref="B71:D71"/>
    <mergeCell ref="E71:G71"/>
    <mergeCell ref="H71:J71"/>
    <mergeCell ref="K71:M71"/>
    <mergeCell ref="B73:D73"/>
    <mergeCell ref="E73:G73"/>
    <mergeCell ref="H73:J73"/>
    <mergeCell ref="K73:M73"/>
  </mergeCells>
  <printOptions horizontalCentered="1" verticalCentered="1"/>
  <pageMargins left="0.35433070866141736" right="0.35433070866141736" top="0.39370078740157483" bottom="0.39370078740157483" header="0.51181102362204722" footer="0.51181102362204722"/>
  <pageSetup scale="18" fitToHeight="5" orientation="landscape" horizontalDpi="1200" verticalDpi="1200" r:id="rId1"/>
  <headerFooter alignWithMargins="0"/>
  <rowBreaks count="3" manualBreakCount="3">
    <brk id="22" max="12" man="1"/>
    <brk id="41" max="13" man="1"/>
    <brk id="59"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9"/>
  <sheetViews>
    <sheetView showGridLines="0" view="pageBreakPreview" zoomScale="20" zoomScaleNormal="40" zoomScaleSheetLayoutView="20" workbookViewId="0">
      <selection activeCell="F103" sqref="F103"/>
    </sheetView>
  </sheetViews>
  <sheetFormatPr defaultColWidth="9.140625" defaultRowHeight="12.75" x14ac:dyDescent="0.2"/>
  <cols>
    <col min="1" max="1" width="49.28515625" style="2" customWidth="1"/>
    <col min="2" max="7" width="55.42578125" style="2" customWidth="1"/>
    <col min="8" max="12" width="55.42578125" style="14" customWidth="1"/>
    <col min="13" max="13" width="45.42578125" style="2" customWidth="1"/>
    <col min="14" max="16384" width="9.140625" style="2"/>
  </cols>
  <sheetData>
    <row r="1" spans="1:13" s="4" customFormat="1" ht="62.25" thickBot="1" x14ac:dyDescent="0.45">
      <c r="A1" s="179" t="s">
        <v>3</v>
      </c>
      <c r="B1" s="180"/>
      <c r="C1" s="180"/>
      <c r="D1" s="180"/>
      <c r="E1" s="180"/>
      <c r="F1" s="180"/>
      <c r="G1" s="180"/>
      <c r="H1" s="180"/>
      <c r="I1" s="180"/>
      <c r="J1" s="180"/>
      <c r="K1" s="180"/>
      <c r="L1" s="180"/>
      <c r="M1" s="181"/>
    </row>
    <row r="3" spans="1:13" ht="13.5" thickBot="1" x14ac:dyDescent="0.25">
      <c r="B3" s="14"/>
      <c r="C3" s="14"/>
      <c r="D3" s="14"/>
      <c r="E3" s="14"/>
      <c r="F3" s="14"/>
      <c r="G3" s="14"/>
      <c r="M3" s="14"/>
    </row>
    <row r="4" spans="1:13" ht="47.25" thickBot="1" x14ac:dyDescent="0.25">
      <c r="A4" s="174" t="s">
        <v>113</v>
      </c>
      <c r="B4" s="175"/>
      <c r="C4" s="175"/>
      <c r="D4" s="175"/>
      <c r="E4" s="175"/>
      <c r="F4" s="175"/>
      <c r="G4" s="175"/>
      <c r="H4" s="175"/>
      <c r="I4" s="175"/>
      <c r="J4" s="175"/>
      <c r="K4" s="175"/>
      <c r="L4" s="175"/>
      <c r="M4" s="176"/>
    </row>
    <row r="5" spans="1:13" x14ac:dyDescent="0.2">
      <c r="B5" s="14"/>
      <c r="C5" s="14"/>
      <c r="D5" s="14"/>
      <c r="E5" s="14"/>
      <c r="F5" s="14"/>
      <c r="G5" s="14"/>
      <c r="M5" s="14"/>
    </row>
    <row r="6" spans="1:13" x14ac:dyDescent="0.2">
      <c r="B6" s="14"/>
      <c r="C6" s="14"/>
      <c r="D6" s="14"/>
      <c r="E6" s="14"/>
      <c r="F6" s="14"/>
      <c r="G6" s="14"/>
      <c r="M6" s="14"/>
    </row>
    <row r="7" spans="1:13" s="12" customFormat="1" ht="299.25" customHeight="1" x14ac:dyDescent="0.2">
      <c r="A7" s="19"/>
      <c r="B7" s="185"/>
      <c r="C7" s="185"/>
      <c r="D7" s="185"/>
      <c r="E7" s="185"/>
      <c r="F7" s="185"/>
      <c r="G7" s="185"/>
      <c r="H7" s="185"/>
      <c r="I7" s="185"/>
      <c r="J7" s="185"/>
      <c r="K7" s="185"/>
      <c r="L7" s="185"/>
      <c r="M7" s="185"/>
    </row>
    <row r="8" spans="1:13" ht="18.75" x14ac:dyDescent="0.3">
      <c r="A8" s="9"/>
      <c r="C8" s="14"/>
      <c r="D8" s="14"/>
    </row>
    <row r="9" spans="1:13" x14ac:dyDescent="0.2">
      <c r="C9" s="14"/>
      <c r="D9" s="14"/>
    </row>
  </sheetData>
  <mergeCells count="6">
    <mergeCell ref="B7:D7"/>
    <mergeCell ref="E7:G7"/>
    <mergeCell ref="H7:J7"/>
    <mergeCell ref="K7:M7"/>
    <mergeCell ref="A1:M1"/>
    <mergeCell ref="A4:M4"/>
  </mergeCells>
  <pageMargins left="0.35433070866141736" right="0.35433070866141736" top="0.39370078740157483" bottom="0.39370078740157483" header="0.51181102362204722" footer="0.51181102362204722"/>
  <pageSetup scale="18" fitToHeight="5" orientation="landscape"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zoomScale="60" zoomScaleNormal="60" workbookViewId="0">
      <selection sqref="A1:XFD1048576"/>
    </sheetView>
  </sheetViews>
  <sheetFormatPr defaultColWidth="9.140625" defaultRowHeight="21" x14ac:dyDescent="0.35"/>
  <cols>
    <col min="1" max="1" width="19.140625" style="22" customWidth="1"/>
    <col min="2" max="2" width="18" style="22" customWidth="1"/>
    <col min="3" max="3" width="18.7109375" style="22" customWidth="1"/>
    <col min="4" max="4" width="19.7109375" style="22" customWidth="1"/>
    <col min="5" max="5" width="27.7109375" style="22" bestFit="1" customWidth="1"/>
    <col min="6" max="6" width="21.28515625" style="74" customWidth="1"/>
    <col min="7" max="7" width="27.7109375" style="74" bestFit="1" customWidth="1"/>
    <col min="8" max="9" width="9.140625" style="22"/>
    <col min="10" max="10" width="5.28515625" style="22" customWidth="1"/>
    <col min="11" max="11" width="5.5703125" style="22" customWidth="1"/>
    <col min="12" max="12" width="14.140625" style="22" customWidth="1"/>
    <col min="13" max="13" width="11.85546875" style="22" customWidth="1"/>
    <col min="14" max="15" width="9.28515625" style="22" customWidth="1"/>
    <col min="16" max="16" width="5.28515625" style="22" customWidth="1"/>
    <col min="17" max="16384" width="9.140625" style="22"/>
  </cols>
  <sheetData>
    <row r="1" spans="1:10" x14ac:dyDescent="0.35">
      <c r="A1" s="187" t="s">
        <v>123</v>
      </c>
      <c r="B1" s="188"/>
      <c r="C1" s="188"/>
      <c r="D1" s="188"/>
      <c r="E1" s="188"/>
      <c r="F1" s="188"/>
      <c r="G1" s="188"/>
      <c r="H1" s="22" t="s">
        <v>172</v>
      </c>
      <c r="I1" s="22" t="s">
        <v>174</v>
      </c>
      <c r="J1" s="22" t="s">
        <v>175</v>
      </c>
    </row>
    <row r="2" spans="1:10" x14ac:dyDescent="0.35">
      <c r="H2" s="22" t="s">
        <v>176</v>
      </c>
      <c r="I2" s="22">
        <v>3</v>
      </c>
      <c r="J2" s="22">
        <v>1</v>
      </c>
    </row>
    <row r="3" spans="1:10" x14ac:dyDescent="0.35">
      <c r="B3" s="189"/>
      <c r="C3" s="189"/>
      <c r="D3" s="74"/>
      <c r="E3" s="74"/>
      <c r="H3" s="22" t="s">
        <v>177</v>
      </c>
      <c r="I3" s="22">
        <v>2</v>
      </c>
      <c r="J3" s="22">
        <v>2</v>
      </c>
    </row>
    <row r="4" spans="1:10" x14ac:dyDescent="0.35">
      <c r="A4" s="190" t="s">
        <v>168</v>
      </c>
      <c r="B4" s="191"/>
      <c r="C4" s="191"/>
      <c r="D4" s="191"/>
      <c r="E4" s="191"/>
      <c r="F4" s="191"/>
      <c r="G4" s="191"/>
      <c r="H4" s="22" t="s">
        <v>178</v>
      </c>
      <c r="I4" s="22">
        <v>2</v>
      </c>
      <c r="J4" s="22">
        <v>2</v>
      </c>
    </row>
    <row r="5" spans="1:10" x14ac:dyDescent="0.35">
      <c r="B5" s="74"/>
      <c r="C5" s="74"/>
      <c r="D5" s="74"/>
      <c r="E5" s="74"/>
      <c r="H5" s="22" t="s">
        <v>173</v>
      </c>
      <c r="I5" s="22">
        <v>2</v>
      </c>
      <c r="J5" s="22">
        <v>2</v>
      </c>
    </row>
    <row r="6" spans="1:10" x14ac:dyDescent="0.35">
      <c r="A6" s="23" t="s">
        <v>4</v>
      </c>
      <c r="B6" s="186" t="s">
        <v>6</v>
      </c>
      <c r="C6" s="186"/>
      <c r="D6" s="73"/>
      <c r="E6" s="73" t="s">
        <v>7</v>
      </c>
      <c r="F6" s="73"/>
      <c r="G6" s="73" t="s">
        <v>8</v>
      </c>
      <c r="H6" s="22" t="s">
        <v>179</v>
      </c>
      <c r="I6" s="22">
        <v>3</v>
      </c>
      <c r="J6" s="22">
        <v>1</v>
      </c>
    </row>
    <row r="7" spans="1:10" x14ac:dyDescent="0.35">
      <c r="A7" s="73"/>
      <c r="B7" s="73" t="s">
        <v>9</v>
      </c>
      <c r="C7" s="73" t="s">
        <v>10</v>
      </c>
      <c r="D7" s="73" t="s">
        <v>122</v>
      </c>
      <c r="E7" s="73"/>
      <c r="F7" s="73"/>
      <c r="G7" s="73"/>
    </row>
    <row r="8" spans="1:10" x14ac:dyDescent="0.35">
      <c r="A8" s="73"/>
      <c r="B8" s="24"/>
      <c r="C8" s="73"/>
      <c r="D8" s="73"/>
      <c r="E8" s="24"/>
      <c r="F8" s="24"/>
      <c r="G8" s="24"/>
    </row>
    <row r="9" spans="1:10" x14ac:dyDescent="0.35">
      <c r="A9" s="25">
        <v>1</v>
      </c>
      <c r="B9" s="26">
        <v>8.3000000000000007</v>
      </c>
      <c r="C9" s="26">
        <v>10</v>
      </c>
      <c r="D9" s="25" t="s">
        <v>170</v>
      </c>
      <c r="E9" s="27" t="s">
        <v>115</v>
      </c>
      <c r="F9" s="27" t="s">
        <v>5</v>
      </c>
      <c r="G9" s="27" t="s">
        <v>117</v>
      </c>
    </row>
    <row r="10" spans="1:10" x14ac:dyDescent="0.35">
      <c r="A10" s="74"/>
      <c r="B10" s="55"/>
      <c r="C10" s="56"/>
      <c r="D10" s="74"/>
      <c r="E10" s="24"/>
      <c r="F10" s="73"/>
      <c r="G10" s="73"/>
    </row>
    <row r="11" spans="1:10" x14ac:dyDescent="0.35">
      <c r="A11" s="25">
        <v>2</v>
      </c>
      <c r="B11" s="26">
        <v>10</v>
      </c>
      <c r="C11" s="26">
        <v>11.3</v>
      </c>
      <c r="D11" s="25" t="s">
        <v>170</v>
      </c>
      <c r="E11" s="27" t="s">
        <v>115</v>
      </c>
      <c r="F11" s="27" t="s">
        <v>5</v>
      </c>
      <c r="G11" s="27" t="s">
        <v>116</v>
      </c>
    </row>
    <row r="12" spans="1:10" x14ac:dyDescent="0.35">
      <c r="A12" s="74"/>
      <c r="B12" s="55"/>
      <c r="C12" s="56"/>
      <c r="D12" s="74"/>
      <c r="E12" s="24"/>
      <c r="F12" s="73"/>
      <c r="G12" s="73"/>
    </row>
    <row r="13" spans="1:10" x14ac:dyDescent="0.35">
      <c r="A13" s="25">
        <v>3</v>
      </c>
      <c r="B13" s="26">
        <v>11.3</v>
      </c>
      <c r="C13" s="26">
        <v>13</v>
      </c>
      <c r="D13" s="25" t="s">
        <v>170</v>
      </c>
      <c r="E13" s="27" t="s">
        <v>116</v>
      </c>
      <c r="F13" s="27" t="s">
        <v>5</v>
      </c>
      <c r="G13" s="27" t="s">
        <v>117</v>
      </c>
    </row>
    <row r="14" spans="1:10" x14ac:dyDescent="0.35">
      <c r="A14" s="74"/>
      <c r="B14" s="55"/>
      <c r="C14" s="56"/>
      <c r="D14" s="74"/>
      <c r="E14" s="73"/>
      <c r="F14" s="73"/>
      <c r="G14" s="73"/>
    </row>
    <row r="15" spans="1:10" x14ac:dyDescent="0.35">
      <c r="A15" s="25">
        <v>4</v>
      </c>
      <c r="B15" s="26">
        <v>13</v>
      </c>
      <c r="C15" s="26">
        <v>14.3</v>
      </c>
      <c r="D15" s="25" t="s">
        <v>170</v>
      </c>
      <c r="E15" s="27" t="s">
        <v>0</v>
      </c>
      <c r="F15" s="27" t="s">
        <v>5</v>
      </c>
      <c r="G15" s="27" t="s">
        <v>1</v>
      </c>
    </row>
    <row r="16" spans="1:10" x14ac:dyDescent="0.35">
      <c r="A16" s="28"/>
      <c r="B16" s="33"/>
      <c r="C16" s="33"/>
      <c r="D16" s="28"/>
      <c r="E16" s="29"/>
      <c r="F16" s="29"/>
      <c r="G16" s="29"/>
    </row>
    <row r="17" spans="1:20" x14ac:dyDescent="0.35">
      <c r="A17" s="25">
        <v>5</v>
      </c>
      <c r="B17" s="26">
        <v>14.3</v>
      </c>
      <c r="C17" s="26">
        <v>16</v>
      </c>
      <c r="D17" s="25" t="s">
        <v>170</v>
      </c>
      <c r="E17" s="27" t="s">
        <v>180</v>
      </c>
      <c r="F17" s="27" t="s">
        <v>5</v>
      </c>
      <c r="G17" s="27" t="s">
        <v>116</v>
      </c>
    </row>
    <row r="18" spans="1:20" x14ac:dyDescent="0.35">
      <c r="A18" s="28"/>
      <c r="B18" s="33"/>
      <c r="C18" s="55"/>
      <c r="D18" s="74"/>
      <c r="E18" s="29"/>
      <c r="F18" s="29"/>
      <c r="G18" s="29"/>
      <c r="L18" s="20"/>
      <c r="M18" s="21"/>
      <c r="N18" s="20"/>
      <c r="O18" s="21"/>
    </row>
    <row r="19" spans="1:20" x14ac:dyDescent="0.35">
      <c r="A19" s="25">
        <v>6</v>
      </c>
      <c r="B19" s="26">
        <v>16</v>
      </c>
      <c r="C19" s="26">
        <v>17.3</v>
      </c>
      <c r="D19" s="25" t="s">
        <v>170</v>
      </c>
      <c r="E19" s="27" t="s">
        <v>115</v>
      </c>
      <c r="F19" s="27" t="s">
        <v>5</v>
      </c>
      <c r="G19" s="27" t="s">
        <v>1</v>
      </c>
      <c r="L19" s="21"/>
      <c r="M19" s="72"/>
      <c r="N19" s="21"/>
      <c r="O19" s="21"/>
      <c r="P19" s="74"/>
    </row>
    <row r="20" spans="1:20" x14ac:dyDescent="0.35">
      <c r="A20" s="28"/>
      <c r="B20" s="28"/>
      <c r="C20" s="28"/>
      <c r="D20" s="28"/>
      <c r="E20" s="29"/>
      <c r="F20" s="29"/>
      <c r="G20" s="29"/>
    </row>
    <row r="21" spans="1:20" x14ac:dyDescent="0.35">
      <c r="A21" s="190" t="s">
        <v>169</v>
      </c>
      <c r="B21" s="191"/>
      <c r="C21" s="191"/>
      <c r="D21" s="191"/>
      <c r="E21" s="191"/>
      <c r="F21" s="191"/>
      <c r="G21" s="191"/>
    </row>
    <row r="22" spans="1:20" x14ac:dyDescent="0.35">
      <c r="B22" s="74"/>
      <c r="C22" s="74"/>
      <c r="D22" s="74"/>
      <c r="E22" s="74"/>
    </row>
    <row r="23" spans="1:20" x14ac:dyDescent="0.35">
      <c r="A23" s="23" t="s">
        <v>4</v>
      </c>
      <c r="B23" s="186" t="s">
        <v>6</v>
      </c>
      <c r="C23" s="186"/>
      <c r="D23" s="73"/>
      <c r="E23" s="73" t="s">
        <v>7</v>
      </c>
      <c r="F23" s="73"/>
      <c r="G23" s="73" t="s">
        <v>8</v>
      </c>
      <c r="J23" s="24"/>
    </row>
    <row r="24" spans="1:20" x14ac:dyDescent="0.35">
      <c r="A24" s="73"/>
      <c r="B24" s="73" t="s">
        <v>9</v>
      </c>
      <c r="C24" s="73" t="s">
        <v>10</v>
      </c>
      <c r="D24" s="73"/>
      <c r="E24" s="73"/>
      <c r="F24" s="73"/>
      <c r="G24" s="73"/>
      <c r="J24" s="24"/>
      <c r="K24" s="24"/>
    </row>
    <row r="25" spans="1:20" x14ac:dyDescent="0.35">
      <c r="A25" s="73"/>
      <c r="B25" s="24"/>
      <c r="C25" s="73"/>
      <c r="D25" s="73"/>
      <c r="E25" s="24"/>
      <c r="F25" s="24"/>
      <c r="G25" s="24"/>
      <c r="J25" s="24"/>
      <c r="K25" s="24"/>
      <c r="L25" s="24"/>
    </row>
    <row r="26" spans="1:20" x14ac:dyDescent="0.35">
      <c r="A26" s="25">
        <v>7</v>
      </c>
      <c r="B26" s="26">
        <v>8.3000000000000007</v>
      </c>
      <c r="C26" s="26">
        <v>10</v>
      </c>
      <c r="D26" s="25" t="s">
        <v>170</v>
      </c>
      <c r="E26" s="27" t="s">
        <v>1</v>
      </c>
      <c r="F26" s="27" t="s">
        <v>5</v>
      </c>
      <c r="G26" s="27" t="s">
        <v>117</v>
      </c>
      <c r="J26" s="24"/>
      <c r="K26" s="24"/>
      <c r="L26" s="24"/>
      <c r="M26" s="24"/>
      <c r="N26" s="24"/>
      <c r="O26" s="24"/>
    </row>
    <row r="27" spans="1:20" x14ac:dyDescent="0.35">
      <c r="A27" s="74"/>
      <c r="B27" s="55"/>
      <c r="C27" s="56"/>
      <c r="D27" s="74"/>
      <c r="E27" s="24"/>
      <c r="F27" s="73"/>
      <c r="G27" s="73"/>
    </row>
    <row r="28" spans="1:20" x14ac:dyDescent="0.35">
      <c r="A28" s="25">
        <v>8</v>
      </c>
      <c r="B28" s="26">
        <v>10</v>
      </c>
      <c r="C28" s="26">
        <v>11.3</v>
      </c>
      <c r="D28" s="25" t="s">
        <v>170</v>
      </c>
      <c r="E28" s="27" t="s">
        <v>115</v>
      </c>
      <c r="F28" s="27" t="s">
        <v>5</v>
      </c>
      <c r="G28" s="27" t="s">
        <v>0</v>
      </c>
    </row>
    <row r="29" spans="1:20" x14ac:dyDescent="0.35">
      <c r="A29" s="25">
        <v>9</v>
      </c>
      <c r="B29" s="26">
        <v>10</v>
      </c>
      <c r="C29" s="26">
        <v>11.3</v>
      </c>
      <c r="D29" s="25" t="s">
        <v>170</v>
      </c>
      <c r="E29" s="27" t="s">
        <v>1</v>
      </c>
      <c r="F29" s="27" t="s">
        <v>5</v>
      </c>
      <c r="G29" s="27" t="s">
        <v>116</v>
      </c>
      <c r="H29" s="57" t="s">
        <v>181</v>
      </c>
      <c r="I29" s="57"/>
      <c r="J29" s="76"/>
      <c r="K29" s="76"/>
      <c r="L29" s="76"/>
      <c r="M29" s="76"/>
      <c r="N29" s="76"/>
      <c r="O29" s="76"/>
      <c r="P29" s="76"/>
      <c r="Q29" s="76"/>
      <c r="R29" s="76"/>
      <c r="S29" s="76"/>
      <c r="T29" s="76"/>
    </row>
    <row r="30" spans="1:20" x14ac:dyDescent="0.35">
      <c r="A30" s="74"/>
      <c r="B30" s="55"/>
      <c r="C30" s="56"/>
      <c r="D30" s="74"/>
      <c r="E30" s="24"/>
      <c r="F30" s="73"/>
      <c r="G30" s="73"/>
      <c r="H30" s="74"/>
      <c r="I30" s="55"/>
      <c r="J30" s="76"/>
      <c r="K30" s="76"/>
      <c r="L30" s="76"/>
      <c r="M30" s="76"/>
      <c r="N30" s="76"/>
      <c r="O30" s="76"/>
      <c r="P30" s="76"/>
      <c r="Q30" s="76"/>
      <c r="R30" s="76"/>
      <c r="S30" s="76"/>
      <c r="T30" s="76"/>
    </row>
    <row r="31" spans="1:20" x14ac:dyDescent="0.35">
      <c r="A31" s="25">
        <v>10</v>
      </c>
      <c r="B31" s="26">
        <v>11.3</v>
      </c>
      <c r="C31" s="26">
        <v>13</v>
      </c>
      <c r="D31" s="25" t="s">
        <v>170</v>
      </c>
      <c r="E31" s="27" t="s">
        <v>117</v>
      </c>
      <c r="F31" s="27" t="s">
        <v>5</v>
      </c>
      <c r="G31" s="27" t="s">
        <v>0</v>
      </c>
      <c r="K31" s="76"/>
      <c r="L31" s="76"/>
      <c r="M31" s="76"/>
      <c r="N31" s="76"/>
      <c r="O31" s="76"/>
      <c r="P31" s="76"/>
      <c r="Q31" s="76"/>
      <c r="R31" s="76"/>
      <c r="S31" s="76"/>
      <c r="T31" s="76"/>
    </row>
    <row r="32" spans="1:20" x14ac:dyDescent="0.35">
      <c r="A32" s="74"/>
      <c r="B32" s="55"/>
      <c r="C32" s="56"/>
      <c r="D32" s="74"/>
      <c r="E32" s="73"/>
      <c r="F32" s="73"/>
      <c r="G32" s="73"/>
    </row>
    <row r="33" spans="1:13" x14ac:dyDescent="0.35">
      <c r="A33" s="25">
        <v>11</v>
      </c>
      <c r="B33" s="26">
        <v>13</v>
      </c>
      <c r="C33" s="26">
        <v>14.3</v>
      </c>
      <c r="D33" s="25" t="s">
        <v>171</v>
      </c>
      <c r="E33" s="27" t="s">
        <v>183</v>
      </c>
      <c r="F33" s="27" t="s">
        <v>5</v>
      </c>
      <c r="G33" s="27" t="s">
        <v>184</v>
      </c>
    </row>
    <row r="34" spans="1:13" x14ac:dyDescent="0.35">
      <c r="A34" s="28"/>
      <c r="B34" s="33"/>
      <c r="C34" s="33"/>
      <c r="D34" s="28"/>
      <c r="E34" s="29"/>
      <c r="F34" s="29"/>
      <c r="G34" s="29"/>
    </row>
    <row r="35" spans="1:13" x14ac:dyDescent="0.35">
      <c r="A35" s="25">
        <v>12</v>
      </c>
      <c r="B35" s="26">
        <v>14.3</v>
      </c>
      <c r="C35" s="26">
        <v>16.149999999999999</v>
      </c>
      <c r="D35" s="25" t="s">
        <v>118</v>
      </c>
      <c r="E35" s="27" t="s">
        <v>185</v>
      </c>
      <c r="F35" s="27" t="s">
        <v>5</v>
      </c>
      <c r="G35" s="27" t="s">
        <v>186</v>
      </c>
    </row>
    <row r="36" spans="1:13" x14ac:dyDescent="0.35">
      <c r="A36" s="28"/>
      <c r="B36" s="28"/>
      <c r="C36" s="28"/>
      <c r="D36" s="28"/>
      <c r="E36" s="28"/>
      <c r="F36" s="28"/>
      <c r="G36" s="28"/>
    </row>
    <row r="37" spans="1:13" x14ac:dyDescent="0.35">
      <c r="B37" s="26">
        <v>16.149999999999999</v>
      </c>
      <c r="C37" s="26">
        <v>16.3</v>
      </c>
      <c r="D37" s="58" t="s">
        <v>182</v>
      </c>
      <c r="E37" s="27"/>
      <c r="F37" s="27"/>
      <c r="G37" s="27"/>
      <c r="H37" s="30"/>
      <c r="I37" s="30"/>
      <c r="J37" s="30"/>
      <c r="K37" s="30"/>
      <c r="L37" s="30"/>
      <c r="M37" s="30"/>
    </row>
    <row r="38" spans="1:13" x14ac:dyDescent="0.35">
      <c r="F38" s="22"/>
      <c r="G38" s="22"/>
      <c r="H38" s="30"/>
      <c r="I38" s="30"/>
      <c r="J38" s="30"/>
      <c r="K38" s="30"/>
      <c r="L38" s="30"/>
      <c r="M38" s="30"/>
    </row>
    <row r="39" spans="1:13" x14ac:dyDescent="0.35">
      <c r="F39" s="22"/>
      <c r="G39" s="22"/>
      <c r="H39" s="30"/>
      <c r="I39" s="30"/>
      <c r="J39" s="30"/>
      <c r="K39" s="30"/>
      <c r="L39" s="30"/>
      <c r="M39" s="30"/>
    </row>
    <row r="40" spans="1:13" x14ac:dyDescent="0.35">
      <c r="F40" s="22"/>
      <c r="G40" s="22"/>
      <c r="H40" s="30"/>
      <c r="I40" s="30"/>
      <c r="J40" s="30"/>
      <c r="K40" s="30"/>
      <c r="L40" s="30"/>
      <c r="M40" s="30"/>
    </row>
    <row r="41" spans="1:13" x14ac:dyDescent="0.35">
      <c r="F41" s="22"/>
      <c r="G41" s="22"/>
      <c r="H41" s="30"/>
      <c r="I41" s="30"/>
      <c r="J41" s="30"/>
      <c r="K41" s="30"/>
      <c r="L41" s="30"/>
      <c r="M41" s="30"/>
    </row>
    <row r="42" spans="1:13" x14ac:dyDescent="0.35">
      <c r="F42" s="22"/>
      <c r="G42" s="22"/>
      <c r="H42" s="30"/>
      <c r="I42" s="30"/>
      <c r="J42" s="30"/>
      <c r="K42" s="30"/>
      <c r="L42" s="30"/>
      <c r="M42" s="30"/>
    </row>
    <row r="43" spans="1:13" x14ac:dyDescent="0.35">
      <c r="F43" s="22"/>
      <c r="G43" s="22"/>
      <c r="H43" s="30"/>
      <c r="I43" s="30"/>
      <c r="J43" s="30"/>
      <c r="K43" s="30"/>
      <c r="L43" s="30"/>
      <c r="M43" s="30"/>
    </row>
    <row r="44" spans="1:13" x14ac:dyDescent="0.35">
      <c r="F44" s="22"/>
      <c r="G44" s="22"/>
      <c r="H44" s="30"/>
      <c r="I44" s="30"/>
      <c r="J44" s="30"/>
      <c r="K44" s="30"/>
      <c r="L44" s="30"/>
      <c r="M44" s="30"/>
    </row>
    <row r="45" spans="1:13" x14ac:dyDescent="0.35">
      <c r="F45" s="22"/>
      <c r="G45" s="22"/>
      <c r="H45" s="30"/>
      <c r="I45" s="30"/>
      <c r="J45" s="30"/>
      <c r="K45" s="30"/>
      <c r="L45" s="30"/>
      <c r="M45" s="30"/>
    </row>
    <row r="46" spans="1:13" x14ac:dyDescent="0.35">
      <c r="F46" s="22"/>
      <c r="G46" s="22"/>
      <c r="H46" s="30"/>
      <c r="I46" s="30"/>
      <c r="J46" s="30"/>
      <c r="K46" s="30"/>
      <c r="L46" s="30"/>
    </row>
    <row r="47" spans="1:13" s="31" customFormat="1" ht="20.25" x14ac:dyDescent="0.3">
      <c r="H47" s="30"/>
      <c r="I47" s="30"/>
      <c r="J47" s="30"/>
      <c r="K47" s="30"/>
      <c r="L47" s="30"/>
    </row>
    <row r="48" spans="1:13" s="31" customFormat="1" ht="20.25" x14ac:dyDescent="0.3">
      <c r="H48" s="30"/>
      <c r="I48" s="30"/>
      <c r="J48" s="30"/>
      <c r="K48" s="30"/>
      <c r="L48" s="30"/>
    </row>
    <row r="49" spans="6:7" x14ac:dyDescent="0.35">
      <c r="F49" s="22"/>
      <c r="G49" s="22"/>
    </row>
    <row r="50" spans="6:7" x14ac:dyDescent="0.35">
      <c r="F50" s="22"/>
      <c r="G50" s="22"/>
    </row>
    <row r="51" spans="6:7" x14ac:dyDescent="0.35">
      <c r="F51" s="22"/>
      <c r="G51" s="22"/>
    </row>
    <row r="52" spans="6:7" x14ac:dyDescent="0.35">
      <c r="F52" s="22"/>
      <c r="G52" s="22"/>
    </row>
    <row r="53" spans="6:7" x14ac:dyDescent="0.35">
      <c r="F53" s="22"/>
      <c r="G53" s="22"/>
    </row>
    <row r="54" spans="6:7" x14ac:dyDescent="0.35">
      <c r="F54" s="22"/>
      <c r="G54" s="22"/>
    </row>
    <row r="55" spans="6:7" x14ac:dyDescent="0.35">
      <c r="F55" s="22"/>
      <c r="G55" s="22"/>
    </row>
    <row r="56" spans="6:7" x14ac:dyDescent="0.35">
      <c r="F56" s="22"/>
      <c r="G56" s="22"/>
    </row>
    <row r="57" spans="6:7" x14ac:dyDescent="0.35">
      <c r="F57" s="22"/>
      <c r="G57" s="22"/>
    </row>
    <row r="58" spans="6:7" x14ac:dyDescent="0.35">
      <c r="F58" s="22"/>
      <c r="G58" s="22"/>
    </row>
    <row r="59" spans="6:7" x14ac:dyDescent="0.35">
      <c r="F59" s="22"/>
      <c r="G59" s="22"/>
    </row>
    <row r="60" spans="6:7" x14ac:dyDescent="0.35">
      <c r="F60" s="22"/>
      <c r="G60" s="22"/>
    </row>
    <row r="61" spans="6:7" x14ac:dyDescent="0.35">
      <c r="F61" s="22"/>
      <c r="G61" s="22"/>
    </row>
    <row r="62" spans="6:7" x14ac:dyDescent="0.35">
      <c r="F62" s="22"/>
      <c r="G62" s="22"/>
    </row>
    <row r="63" spans="6:7" x14ac:dyDescent="0.35">
      <c r="F63" s="22"/>
      <c r="G63" s="22"/>
    </row>
    <row r="64" spans="6:7" x14ac:dyDescent="0.35">
      <c r="F64" s="22"/>
      <c r="G64" s="22"/>
    </row>
    <row r="65" spans="6:7" x14ac:dyDescent="0.35">
      <c r="F65" s="22"/>
      <c r="G65" s="22"/>
    </row>
    <row r="66" spans="6:7" x14ac:dyDescent="0.35">
      <c r="F66" s="22"/>
      <c r="G66" s="22"/>
    </row>
    <row r="67" spans="6:7" x14ac:dyDescent="0.35">
      <c r="F67" s="22"/>
      <c r="G67" s="22"/>
    </row>
    <row r="68" spans="6:7" x14ac:dyDescent="0.35">
      <c r="F68" s="22"/>
      <c r="G68" s="22"/>
    </row>
    <row r="69" spans="6:7" x14ac:dyDescent="0.35">
      <c r="F69" s="22"/>
      <c r="G69" s="22"/>
    </row>
    <row r="70" spans="6:7" x14ac:dyDescent="0.35">
      <c r="F70" s="22"/>
      <c r="G70" s="22"/>
    </row>
    <row r="71" spans="6:7" x14ac:dyDescent="0.35">
      <c r="F71" s="22"/>
      <c r="G71" s="22"/>
    </row>
    <row r="72" spans="6:7" x14ac:dyDescent="0.35">
      <c r="F72" s="22"/>
      <c r="G72" s="22"/>
    </row>
    <row r="73" spans="6:7" x14ac:dyDescent="0.35">
      <c r="F73" s="22"/>
      <c r="G73" s="22"/>
    </row>
    <row r="74" spans="6:7" x14ac:dyDescent="0.35">
      <c r="F74" s="22"/>
      <c r="G74" s="22"/>
    </row>
    <row r="75" spans="6:7" x14ac:dyDescent="0.35">
      <c r="F75" s="22"/>
      <c r="G75" s="22"/>
    </row>
    <row r="76" spans="6:7" x14ac:dyDescent="0.35">
      <c r="F76" s="22"/>
      <c r="G76" s="22"/>
    </row>
    <row r="77" spans="6:7" x14ac:dyDescent="0.35">
      <c r="F77" s="22"/>
      <c r="G77" s="22"/>
    </row>
    <row r="78" spans="6:7" x14ac:dyDescent="0.35">
      <c r="F78" s="22"/>
      <c r="G78" s="22"/>
    </row>
    <row r="79" spans="6:7" x14ac:dyDescent="0.35">
      <c r="F79" s="22"/>
      <c r="G79" s="22"/>
    </row>
    <row r="80" spans="6:7" x14ac:dyDescent="0.35">
      <c r="F80" s="22"/>
      <c r="G80" s="22"/>
    </row>
    <row r="81" spans="6:7" x14ac:dyDescent="0.35">
      <c r="F81" s="22"/>
      <c r="G81" s="22"/>
    </row>
    <row r="82" spans="6:7" x14ac:dyDescent="0.35">
      <c r="F82" s="22"/>
      <c r="G82" s="22"/>
    </row>
    <row r="83" spans="6:7" x14ac:dyDescent="0.35">
      <c r="F83" s="22"/>
      <c r="G83" s="22"/>
    </row>
    <row r="84" spans="6:7" x14ac:dyDescent="0.35">
      <c r="F84" s="22"/>
      <c r="G84" s="22"/>
    </row>
    <row r="85" spans="6:7" x14ac:dyDescent="0.35">
      <c r="F85" s="22"/>
      <c r="G85" s="22"/>
    </row>
    <row r="86" spans="6:7" x14ac:dyDescent="0.35">
      <c r="F86" s="22"/>
      <c r="G86" s="22"/>
    </row>
    <row r="87" spans="6:7" x14ac:dyDescent="0.35">
      <c r="F87" s="22"/>
      <c r="G87" s="22"/>
    </row>
    <row r="88" spans="6:7" x14ac:dyDescent="0.35">
      <c r="F88" s="22"/>
      <c r="G88" s="22"/>
    </row>
    <row r="89" spans="6:7" x14ac:dyDescent="0.35">
      <c r="F89" s="22"/>
      <c r="G89" s="22"/>
    </row>
    <row r="90" spans="6:7" x14ac:dyDescent="0.35">
      <c r="F90" s="22"/>
      <c r="G90" s="22"/>
    </row>
    <row r="91" spans="6:7" x14ac:dyDescent="0.35">
      <c r="F91" s="22"/>
      <c r="G91" s="22"/>
    </row>
    <row r="92" spans="6:7" x14ac:dyDescent="0.35">
      <c r="F92" s="22"/>
      <c r="G92" s="22"/>
    </row>
  </sheetData>
  <mergeCells count="6">
    <mergeCell ref="B23:C23"/>
    <mergeCell ref="A1:G1"/>
    <mergeCell ref="B3:C3"/>
    <mergeCell ref="A4:G4"/>
    <mergeCell ref="B6:C6"/>
    <mergeCell ref="A21:G21"/>
  </mergeCells>
  <pageMargins left="0.7" right="0.7" top="0.75" bottom="0.75" header="0.3" footer="0.3"/>
  <pageSetup paperSize="9"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5"/>
  <sheetViews>
    <sheetView topLeftCell="A6" zoomScale="60" zoomScaleNormal="60" workbookViewId="0">
      <selection activeCell="M6" sqref="M6:M26"/>
    </sheetView>
  </sheetViews>
  <sheetFormatPr defaultColWidth="9.140625" defaultRowHeight="21" x14ac:dyDescent="0.35"/>
  <cols>
    <col min="1" max="1" width="16.28515625" style="22" bestFit="1" customWidth="1"/>
    <col min="2" max="2" width="12.5703125" style="22" customWidth="1"/>
    <col min="3" max="3" width="12.7109375" style="22" customWidth="1"/>
    <col min="4" max="4" width="14.42578125" style="22" customWidth="1"/>
    <col min="5" max="5" width="24.42578125" style="22" customWidth="1"/>
    <col min="6" max="6" width="6.28515625" style="78" customWidth="1"/>
    <col min="7" max="7" width="26" style="78" customWidth="1"/>
    <col min="8" max="8" width="55.85546875" style="22" customWidth="1"/>
    <col min="9" max="9" width="21.140625" style="22" customWidth="1"/>
    <col min="10" max="10" width="9.7109375" style="22" bestFit="1" customWidth="1"/>
    <col min="11" max="11" width="19.7109375" style="22" bestFit="1" customWidth="1"/>
    <col min="12" max="12" width="21.5703125" style="22" bestFit="1" customWidth="1"/>
    <col min="13" max="13" width="14.140625" style="22" customWidth="1"/>
    <col min="14" max="14" width="11.85546875" style="22" customWidth="1"/>
    <col min="15" max="16" width="9.28515625" style="22" customWidth="1"/>
    <col min="17" max="17" width="5.28515625" style="22" customWidth="1"/>
    <col min="18" max="16384" width="9.140625" style="22"/>
  </cols>
  <sheetData>
    <row r="1" spans="1:13" x14ac:dyDescent="0.35">
      <c r="A1" s="187" t="s">
        <v>123</v>
      </c>
      <c r="B1" s="188"/>
      <c r="C1" s="188"/>
      <c r="D1" s="188"/>
      <c r="E1" s="188"/>
      <c r="F1" s="188"/>
      <c r="G1" s="188"/>
      <c r="H1" s="192"/>
      <c r="I1" s="192"/>
      <c r="J1" s="192"/>
      <c r="K1" s="192"/>
      <c r="L1" s="192"/>
    </row>
    <row r="3" spans="1:13" x14ac:dyDescent="0.35">
      <c r="B3" s="189"/>
      <c r="C3" s="189"/>
      <c r="D3" s="78"/>
      <c r="E3" s="78"/>
    </row>
    <row r="4" spans="1:13" x14ac:dyDescent="0.35">
      <c r="A4" s="190" t="s">
        <v>168</v>
      </c>
      <c r="B4" s="191"/>
      <c r="C4" s="191"/>
      <c r="D4" s="191"/>
      <c r="E4" s="191"/>
      <c r="F4" s="191"/>
      <c r="G4" s="191"/>
      <c r="H4" s="192"/>
      <c r="I4" s="192"/>
      <c r="J4" s="192"/>
      <c r="K4" s="192"/>
      <c r="L4" s="192"/>
    </row>
    <row r="5" spans="1:13" x14ac:dyDescent="0.35">
      <c r="B5" s="78"/>
      <c r="C5" s="78"/>
      <c r="D5" s="78"/>
      <c r="E5" s="78"/>
    </row>
    <row r="6" spans="1:13" ht="23.25" x14ac:dyDescent="0.35">
      <c r="A6" s="23" t="s">
        <v>4</v>
      </c>
      <c r="B6" s="186" t="s">
        <v>6</v>
      </c>
      <c r="C6" s="186"/>
      <c r="D6" s="79"/>
      <c r="E6" s="79" t="s">
        <v>7</v>
      </c>
      <c r="F6" s="79"/>
      <c r="G6" s="79" t="s">
        <v>8</v>
      </c>
      <c r="H6" s="79" t="s">
        <v>259</v>
      </c>
      <c r="I6" s="79" t="s">
        <v>262</v>
      </c>
      <c r="J6" s="79" t="s">
        <v>253</v>
      </c>
      <c r="K6" s="79" t="s">
        <v>260</v>
      </c>
      <c r="L6" s="79" t="s">
        <v>261</v>
      </c>
      <c r="M6" s="207" t="s">
        <v>298</v>
      </c>
    </row>
    <row r="7" spans="1:13" ht="23.25" x14ac:dyDescent="0.35">
      <c r="A7" s="79"/>
      <c r="B7" s="79" t="s">
        <v>9</v>
      </c>
      <c r="C7" s="79" t="s">
        <v>10</v>
      </c>
      <c r="D7" s="79" t="s">
        <v>122</v>
      </c>
      <c r="E7" s="79"/>
      <c r="F7" s="79"/>
      <c r="G7" s="79"/>
      <c r="M7" s="208"/>
    </row>
    <row r="8" spans="1:13" ht="23.25" x14ac:dyDescent="0.35">
      <c r="A8" s="79"/>
      <c r="B8" s="24"/>
      <c r="C8" s="79"/>
      <c r="D8" s="79"/>
      <c r="E8" s="24"/>
      <c r="F8" s="24"/>
      <c r="G8" s="24"/>
      <c r="M8" s="208"/>
    </row>
    <row r="9" spans="1:13" ht="23.25" x14ac:dyDescent="0.35">
      <c r="A9" s="25">
        <v>1</v>
      </c>
      <c r="B9" s="26">
        <v>8.3000000000000007</v>
      </c>
      <c r="C9" s="26">
        <v>10</v>
      </c>
      <c r="D9" s="25" t="s">
        <v>170</v>
      </c>
      <c r="E9" s="27" t="s">
        <v>115</v>
      </c>
      <c r="F9" s="27" t="s">
        <v>5</v>
      </c>
      <c r="G9" s="27" t="s">
        <v>117</v>
      </c>
      <c r="H9" s="27" t="s">
        <v>297</v>
      </c>
      <c r="I9" s="57" t="s">
        <v>263</v>
      </c>
      <c r="J9" s="27">
        <v>6</v>
      </c>
      <c r="K9" s="27">
        <v>3</v>
      </c>
      <c r="L9" s="27">
        <v>3</v>
      </c>
      <c r="M9" s="209">
        <f>SUM(J9:L9)</f>
        <v>12</v>
      </c>
    </row>
    <row r="10" spans="1:13" ht="23.25" x14ac:dyDescent="0.35">
      <c r="A10" s="78"/>
      <c r="B10" s="55"/>
      <c r="C10" s="56"/>
      <c r="D10" s="78"/>
      <c r="E10" s="24"/>
      <c r="F10" s="79"/>
      <c r="G10" s="79"/>
      <c r="I10" s="57" t="s">
        <v>264</v>
      </c>
      <c r="J10" s="27">
        <v>1</v>
      </c>
      <c r="K10" s="27">
        <v>0</v>
      </c>
      <c r="L10" s="27">
        <v>0</v>
      </c>
      <c r="M10" s="209">
        <f t="shared" ref="M10:M25" si="0">SUM(J10:L10)</f>
        <v>1</v>
      </c>
    </row>
    <row r="11" spans="1:13" ht="23.25" x14ac:dyDescent="0.35">
      <c r="A11" s="78"/>
      <c r="B11" s="55"/>
      <c r="C11" s="56"/>
      <c r="D11" s="78"/>
      <c r="E11" s="24"/>
      <c r="F11" s="79"/>
      <c r="G11" s="79"/>
      <c r="I11" s="24"/>
      <c r="M11" s="210"/>
    </row>
    <row r="12" spans="1:13" ht="23.25" x14ac:dyDescent="0.35">
      <c r="A12" s="25">
        <v>2</v>
      </c>
      <c r="B12" s="26">
        <v>10</v>
      </c>
      <c r="C12" s="26">
        <v>11.3</v>
      </c>
      <c r="D12" s="25" t="s">
        <v>170</v>
      </c>
      <c r="E12" s="27" t="s">
        <v>115</v>
      </c>
      <c r="F12" s="27" t="s">
        <v>5</v>
      </c>
      <c r="G12" s="27" t="s">
        <v>116</v>
      </c>
      <c r="H12" s="27" t="s">
        <v>299</v>
      </c>
      <c r="I12" s="57" t="s">
        <v>263</v>
      </c>
      <c r="J12" s="27">
        <v>6</v>
      </c>
      <c r="K12" s="27">
        <v>3</v>
      </c>
      <c r="L12" s="27">
        <v>3</v>
      </c>
      <c r="M12" s="209">
        <f t="shared" si="0"/>
        <v>12</v>
      </c>
    </row>
    <row r="13" spans="1:13" ht="23.25" x14ac:dyDescent="0.35">
      <c r="A13" s="78"/>
      <c r="B13" s="55"/>
      <c r="C13" s="56"/>
      <c r="D13" s="78"/>
      <c r="E13" s="24"/>
      <c r="F13" s="79"/>
      <c r="G13" s="79"/>
      <c r="I13" s="57" t="s">
        <v>265</v>
      </c>
      <c r="J13" s="27">
        <v>1</v>
      </c>
      <c r="K13" s="27">
        <v>2</v>
      </c>
      <c r="L13" s="27">
        <v>1</v>
      </c>
      <c r="M13" s="209">
        <f t="shared" si="0"/>
        <v>4</v>
      </c>
    </row>
    <row r="14" spans="1:13" ht="23.25" x14ac:dyDescent="0.35">
      <c r="A14" s="78"/>
      <c r="B14" s="55"/>
      <c r="C14" s="56"/>
      <c r="D14" s="78"/>
      <c r="E14" s="24"/>
      <c r="F14" s="79"/>
      <c r="G14" s="79"/>
      <c r="I14" s="24"/>
      <c r="M14" s="210"/>
    </row>
    <row r="15" spans="1:13" ht="23.25" x14ac:dyDescent="0.35">
      <c r="A15" s="25">
        <v>3</v>
      </c>
      <c r="B15" s="26">
        <v>11.3</v>
      </c>
      <c r="C15" s="26">
        <v>13</v>
      </c>
      <c r="D15" s="25" t="s">
        <v>170</v>
      </c>
      <c r="E15" s="27" t="s">
        <v>116</v>
      </c>
      <c r="F15" s="27" t="s">
        <v>5</v>
      </c>
      <c r="G15" s="27" t="s">
        <v>117</v>
      </c>
      <c r="H15" s="27" t="s">
        <v>301</v>
      </c>
      <c r="I15" s="57" t="s">
        <v>265</v>
      </c>
      <c r="J15" s="27">
        <v>1</v>
      </c>
      <c r="K15" s="27">
        <v>1</v>
      </c>
      <c r="L15" s="27">
        <v>2</v>
      </c>
      <c r="M15" s="209">
        <f t="shared" si="0"/>
        <v>4</v>
      </c>
    </row>
    <row r="16" spans="1:13" ht="23.25" x14ac:dyDescent="0.35">
      <c r="A16" s="78"/>
      <c r="B16" s="55"/>
      <c r="C16" s="56"/>
      <c r="D16" s="78"/>
      <c r="E16" s="79"/>
      <c r="F16" s="79"/>
      <c r="G16" s="79"/>
      <c r="I16" s="57" t="s">
        <v>264</v>
      </c>
      <c r="J16" s="27">
        <v>6</v>
      </c>
      <c r="K16" s="27">
        <v>1</v>
      </c>
      <c r="L16" s="27">
        <v>3</v>
      </c>
      <c r="M16" s="209">
        <f t="shared" si="0"/>
        <v>10</v>
      </c>
    </row>
    <row r="17" spans="1:17" ht="23.25" x14ac:dyDescent="0.35">
      <c r="A17" s="78"/>
      <c r="B17" s="55"/>
      <c r="C17" s="56"/>
      <c r="D17" s="78"/>
      <c r="E17" s="79"/>
      <c r="F17" s="79"/>
      <c r="G17" s="79"/>
      <c r="I17" s="24"/>
      <c r="M17" s="210"/>
    </row>
    <row r="18" spans="1:17" ht="23.25" x14ac:dyDescent="0.35">
      <c r="A18" s="25">
        <v>4</v>
      </c>
      <c r="B18" s="26">
        <v>13</v>
      </c>
      <c r="C18" s="26">
        <v>14.3</v>
      </c>
      <c r="D18" s="25" t="s">
        <v>170</v>
      </c>
      <c r="E18" s="27" t="s">
        <v>0</v>
      </c>
      <c r="F18" s="27" t="s">
        <v>5</v>
      </c>
      <c r="G18" s="27" t="s">
        <v>1</v>
      </c>
      <c r="H18" s="27" t="s">
        <v>305</v>
      </c>
      <c r="I18" s="57" t="s">
        <v>0</v>
      </c>
      <c r="J18" s="27">
        <v>6</v>
      </c>
      <c r="K18" s="27">
        <v>3</v>
      </c>
      <c r="L18" s="27">
        <v>3</v>
      </c>
      <c r="M18" s="209">
        <f t="shared" si="0"/>
        <v>12</v>
      </c>
    </row>
    <row r="19" spans="1:17" ht="23.25" x14ac:dyDescent="0.35">
      <c r="F19" s="22"/>
      <c r="G19" s="22"/>
      <c r="I19" s="57" t="s">
        <v>1</v>
      </c>
      <c r="J19" s="27">
        <v>1</v>
      </c>
      <c r="K19" s="27">
        <v>0</v>
      </c>
      <c r="L19" s="27">
        <v>0</v>
      </c>
      <c r="M19" s="209">
        <f t="shared" si="0"/>
        <v>1</v>
      </c>
    </row>
    <row r="20" spans="1:17" ht="23.25" x14ac:dyDescent="0.35">
      <c r="F20" s="22"/>
      <c r="G20" s="22"/>
      <c r="I20" s="24"/>
      <c r="M20" s="210"/>
    </row>
    <row r="21" spans="1:17" ht="23.25" x14ac:dyDescent="0.35">
      <c r="A21" s="25">
        <v>5</v>
      </c>
      <c r="B21" s="26">
        <v>14.3</v>
      </c>
      <c r="C21" s="26">
        <v>16</v>
      </c>
      <c r="D21" s="25" t="s">
        <v>170</v>
      </c>
      <c r="E21" s="27" t="s">
        <v>180</v>
      </c>
      <c r="F21" s="27" t="s">
        <v>5</v>
      </c>
      <c r="G21" s="27" t="s">
        <v>116</v>
      </c>
      <c r="H21" s="27" t="s">
        <v>308</v>
      </c>
      <c r="I21" s="57" t="s">
        <v>0</v>
      </c>
      <c r="J21" s="27">
        <v>6</v>
      </c>
      <c r="K21" s="27">
        <v>2</v>
      </c>
      <c r="L21" s="27">
        <v>1</v>
      </c>
      <c r="M21" s="209">
        <f t="shared" si="0"/>
        <v>9</v>
      </c>
    </row>
    <row r="22" spans="1:17" ht="23.25" x14ac:dyDescent="0.35">
      <c r="A22" s="78"/>
      <c r="B22" s="55"/>
      <c r="C22" s="56"/>
      <c r="D22" s="78"/>
      <c r="E22" s="79"/>
      <c r="F22" s="79"/>
      <c r="G22" s="79"/>
      <c r="I22" s="57" t="s">
        <v>265</v>
      </c>
      <c r="J22" s="27">
        <v>1</v>
      </c>
      <c r="K22" s="27">
        <v>2</v>
      </c>
      <c r="L22" s="27">
        <v>1</v>
      </c>
      <c r="M22" s="209">
        <f t="shared" si="0"/>
        <v>4</v>
      </c>
      <c r="N22" s="21"/>
      <c r="O22" s="20"/>
      <c r="P22" s="21"/>
    </row>
    <row r="23" spans="1:17" ht="23.25" x14ac:dyDescent="0.35">
      <c r="A23" s="78"/>
      <c r="B23" s="55"/>
      <c r="C23" s="56"/>
      <c r="D23" s="78"/>
      <c r="E23" s="79"/>
      <c r="F23" s="79"/>
      <c r="G23" s="79"/>
      <c r="I23" s="24"/>
      <c r="M23" s="210"/>
      <c r="N23" s="21"/>
      <c r="O23" s="20"/>
      <c r="P23" s="21"/>
    </row>
    <row r="24" spans="1:17" ht="23.25" x14ac:dyDescent="0.35">
      <c r="A24" s="25">
        <v>6</v>
      </c>
      <c r="B24" s="26">
        <v>16</v>
      </c>
      <c r="C24" s="26">
        <v>17.3</v>
      </c>
      <c r="D24" s="25" t="s">
        <v>170</v>
      </c>
      <c r="E24" s="27" t="s">
        <v>115</v>
      </c>
      <c r="F24" s="27" t="s">
        <v>5</v>
      </c>
      <c r="G24" s="27" t="s">
        <v>1</v>
      </c>
      <c r="H24" s="27" t="s">
        <v>310</v>
      </c>
      <c r="I24" s="57" t="s">
        <v>263</v>
      </c>
      <c r="J24" s="27">
        <v>6</v>
      </c>
      <c r="K24" s="27">
        <v>3</v>
      </c>
      <c r="L24" s="27">
        <v>2</v>
      </c>
      <c r="M24" s="209">
        <f t="shared" si="0"/>
        <v>11</v>
      </c>
      <c r="N24" s="77"/>
      <c r="O24" s="21"/>
      <c r="P24" s="21"/>
      <c r="Q24" s="78"/>
    </row>
    <row r="25" spans="1:17" ht="23.25" x14ac:dyDescent="0.35">
      <c r="A25" s="78"/>
      <c r="B25" s="55"/>
      <c r="C25" s="56"/>
      <c r="D25" s="78"/>
      <c r="E25" s="79"/>
      <c r="F25" s="79"/>
      <c r="G25" s="79"/>
      <c r="I25" s="57" t="s">
        <v>1</v>
      </c>
      <c r="J25" s="27">
        <v>1</v>
      </c>
      <c r="K25" s="27">
        <v>1</v>
      </c>
      <c r="L25" s="27">
        <v>1</v>
      </c>
      <c r="M25" s="209">
        <f t="shared" si="0"/>
        <v>3</v>
      </c>
    </row>
    <row r="26" spans="1:17" ht="24" thickBot="1" x14ac:dyDescent="0.4">
      <c r="F26" s="22"/>
      <c r="G26" s="22"/>
      <c r="M26" s="208"/>
    </row>
    <row r="27" spans="1:17" x14ac:dyDescent="0.35">
      <c r="B27" s="84" t="s">
        <v>257</v>
      </c>
      <c r="C27" s="85"/>
      <c r="D27" s="85"/>
      <c r="E27" s="85"/>
      <c r="F27" s="85"/>
      <c r="G27" s="86"/>
    </row>
    <row r="28" spans="1:17" x14ac:dyDescent="0.35">
      <c r="B28" s="87" t="s">
        <v>258</v>
      </c>
      <c r="C28" s="88"/>
      <c r="D28" s="88"/>
      <c r="E28" s="88"/>
      <c r="F28" s="88"/>
      <c r="G28" s="89"/>
    </row>
    <row r="29" spans="1:17" x14ac:dyDescent="0.35">
      <c r="B29" s="87" t="s">
        <v>147</v>
      </c>
      <c r="C29" s="88" t="s">
        <v>138</v>
      </c>
      <c r="D29" s="88" t="s">
        <v>139</v>
      </c>
      <c r="E29" s="88" t="s">
        <v>148</v>
      </c>
      <c r="F29" s="90" t="s">
        <v>149</v>
      </c>
      <c r="G29" s="89" t="s">
        <v>139</v>
      </c>
    </row>
    <row r="30" spans="1:17" x14ac:dyDescent="0.35">
      <c r="B30" s="87"/>
      <c r="C30" s="88" t="s">
        <v>140</v>
      </c>
      <c r="D30" s="88" t="s">
        <v>141</v>
      </c>
      <c r="E30" s="88"/>
      <c r="F30" s="90" t="s">
        <v>150</v>
      </c>
      <c r="G30" s="89" t="s">
        <v>141</v>
      </c>
    </row>
    <row r="31" spans="1:17" ht="21.75" thickBot="1" x14ac:dyDescent="0.4">
      <c r="B31" s="91"/>
      <c r="C31" s="92" t="s">
        <v>142</v>
      </c>
      <c r="D31" s="92" t="s">
        <v>143</v>
      </c>
      <c r="E31" s="92"/>
      <c r="F31" s="93" t="s">
        <v>151</v>
      </c>
      <c r="G31" s="94" t="s">
        <v>143</v>
      </c>
    </row>
    <row r="32" spans="1:17" x14ac:dyDescent="0.35">
      <c r="F32" s="22"/>
      <c r="G32" s="22"/>
    </row>
    <row r="33" spans="6:21" x14ac:dyDescent="0.35">
      <c r="F33" s="22"/>
      <c r="G33" s="22"/>
      <c r="M33" s="24"/>
    </row>
    <row r="34" spans="6:21" x14ac:dyDescent="0.35">
      <c r="F34" s="22"/>
      <c r="G34" s="22"/>
      <c r="M34" s="24"/>
      <c r="N34" s="24"/>
      <c r="O34" s="24"/>
      <c r="P34" s="24"/>
    </row>
    <row r="35" spans="6:21" x14ac:dyDescent="0.35">
      <c r="F35" s="22"/>
      <c r="G35" s="22"/>
    </row>
    <row r="36" spans="6:21" x14ac:dyDescent="0.35">
      <c r="F36" s="22"/>
      <c r="G36" s="22"/>
    </row>
    <row r="37" spans="6:21" x14ac:dyDescent="0.35">
      <c r="F37" s="22"/>
      <c r="G37" s="22"/>
    </row>
    <row r="38" spans="6:21" x14ac:dyDescent="0.35">
      <c r="F38" s="22"/>
      <c r="G38" s="22"/>
    </row>
    <row r="39" spans="6:21" x14ac:dyDescent="0.35">
      <c r="F39" s="22"/>
      <c r="G39" s="22"/>
    </row>
    <row r="40" spans="6:21" x14ac:dyDescent="0.35">
      <c r="F40" s="22"/>
      <c r="G40" s="22"/>
      <c r="M40" s="76"/>
      <c r="N40" s="76"/>
      <c r="O40" s="76"/>
      <c r="P40" s="76"/>
      <c r="Q40" s="76"/>
      <c r="R40" s="76"/>
      <c r="S40" s="76"/>
      <c r="T40" s="76"/>
      <c r="U40" s="76"/>
    </row>
    <row r="41" spans="6:21" x14ac:dyDescent="0.35">
      <c r="F41" s="22"/>
      <c r="G41" s="22"/>
      <c r="M41" s="76"/>
      <c r="N41" s="76"/>
      <c r="O41" s="76"/>
      <c r="P41" s="76"/>
      <c r="Q41" s="76"/>
      <c r="R41" s="76"/>
      <c r="S41" s="76"/>
      <c r="T41" s="76"/>
      <c r="U41" s="76"/>
    </row>
    <row r="42" spans="6:21" x14ac:dyDescent="0.35">
      <c r="F42" s="22"/>
      <c r="G42" s="22"/>
      <c r="Q42" s="76"/>
      <c r="R42" s="76"/>
      <c r="S42" s="76"/>
      <c r="T42" s="76"/>
      <c r="U42" s="76"/>
    </row>
    <row r="43" spans="6:21" x14ac:dyDescent="0.35">
      <c r="F43" s="22"/>
      <c r="G43" s="22"/>
      <c r="Q43" s="76"/>
      <c r="R43" s="76"/>
      <c r="S43" s="76"/>
      <c r="T43" s="76"/>
      <c r="U43" s="76"/>
    </row>
    <row r="44" spans="6:21" x14ac:dyDescent="0.35">
      <c r="F44" s="22"/>
      <c r="G44" s="22"/>
      <c r="Q44" s="76"/>
      <c r="R44" s="76"/>
      <c r="S44" s="76"/>
      <c r="T44" s="76"/>
      <c r="U44" s="76"/>
    </row>
    <row r="45" spans="6:21" x14ac:dyDescent="0.35">
      <c r="F45" s="22"/>
      <c r="G45" s="22"/>
    </row>
    <row r="46" spans="6:21" x14ac:dyDescent="0.35">
      <c r="F46" s="22"/>
      <c r="G46" s="22"/>
    </row>
    <row r="47" spans="6:21" x14ac:dyDescent="0.35">
      <c r="F47" s="22"/>
      <c r="G47" s="22"/>
    </row>
    <row r="48" spans="6:21" x14ac:dyDescent="0.35">
      <c r="F48" s="22"/>
      <c r="G48" s="22"/>
    </row>
    <row r="49" spans="6:14" x14ac:dyDescent="0.35">
      <c r="F49" s="22"/>
      <c r="G49" s="22"/>
    </row>
    <row r="50" spans="6:14" x14ac:dyDescent="0.35">
      <c r="F50" s="22"/>
      <c r="G50" s="22"/>
      <c r="M50" s="30"/>
      <c r="N50" s="30"/>
    </row>
    <row r="51" spans="6:14" x14ac:dyDescent="0.35">
      <c r="F51" s="22"/>
      <c r="G51" s="22"/>
      <c r="H51" s="30"/>
      <c r="I51" s="30"/>
      <c r="J51" s="30"/>
      <c r="K51" s="30"/>
      <c r="L51" s="30"/>
      <c r="M51" s="30"/>
      <c r="N51" s="30"/>
    </row>
    <row r="52" spans="6:14" x14ac:dyDescent="0.35">
      <c r="F52" s="22"/>
      <c r="G52" s="22"/>
      <c r="H52" s="30"/>
      <c r="I52" s="30"/>
      <c r="J52" s="30"/>
      <c r="K52" s="30"/>
      <c r="L52" s="30"/>
      <c r="M52" s="30"/>
      <c r="N52" s="30"/>
    </row>
    <row r="53" spans="6:14" x14ac:dyDescent="0.35">
      <c r="F53" s="22"/>
      <c r="G53" s="22"/>
      <c r="H53" s="30"/>
      <c r="I53" s="30"/>
      <c r="J53" s="30"/>
      <c r="K53" s="30"/>
      <c r="L53" s="30"/>
      <c r="M53" s="30"/>
      <c r="N53" s="30"/>
    </row>
    <row r="54" spans="6:14" x14ac:dyDescent="0.35">
      <c r="F54" s="22"/>
      <c r="G54" s="22"/>
      <c r="H54" s="30"/>
      <c r="I54" s="30"/>
      <c r="J54" s="30"/>
      <c r="K54" s="30"/>
      <c r="L54" s="30"/>
      <c r="M54" s="30"/>
      <c r="N54" s="30"/>
    </row>
    <row r="55" spans="6:14" x14ac:dyDescent="0.35">
      <c r="F55" s="22"/>
      <c r="G55" s="22"/>
      <c r="H55" s="30"/>
      <c r="I55" s="30"/>
      <c r="J55" s="30"/>
      <c r="K55" s="30"/>
      <c r="L55" s="30"/>
      <c r="M55" s="30"/>
      <c r="N55" s="30"/>
    </row>
    <row r="56" spans="6:14" x14ac:dyDescent="0.35">
      <c r="F56" s="22"/>
      <c r="G56" s="22"/>
      <c r="H56" s="30"/>
      <c r="I56" s="30"/>
      <c r="J56" s="30"/>
      <c r="K56" s="30"/>
      <c r="L56" s="30"/>
      <c r="M56" s="30"/>
      <c r="N56" s="30"/>
    </row>
    <row r="57" spans="6:14" x14ac:dyDescent="0.35">
      <c r="F57" s="22"/>
      <c r="G57" s="22"/>
      <c r="H57" s="30"/>
      <c r="I57" s="30"/>
      <c r="J57" s="30"/>
      <c r="K57" s="30"/>
      <c r="L57" s="30"/>
      <c r="M57" s="30"/>
      <c r="N57" s="30"/>
    </row>
    <row r="58" spans="6:14" x14ac:dyDescent="0.35">
      <c r="F58" s="22"/>
      <c r="G58" s="22"/>
      <c r="H58" s="30"/>
      <c r="I58" s="30"/>
      <c r="J58" s="30"/>
      <c r="K58" s="30"/>
      <c r="L58" s="30"/>
      <c r="M58" s="30"/>
      <c r="N58" s="30"/>
    </row>
    <row r="59" spans="6:14" x14ac:dyDescent="0.35">
      <c r="F59" s="22"/>
      <c r="G59" s="22"/>
      <c r="H59" s="30"/>
      <c r="I59" s="30"/>
      <c r="J59" s="30"/>
      <c r="K59" s="30"/>
      <c r="L59" s="30"/>
      <c r="M59" s="30"/>
    </row>
    <row r="60" spans="6:14" s="31" customFormat="1" ht="20.25" x14ac:dyDescent="0.3">
      <c r="H60" s="30"/>
      <c r="I60" s="30"/>
      <c r="J60" s="30"/>
      <c r="K60" s="30"/>
      <c r="L60" s="30"/>
      <c r="M60" s="30"/>
    </row>
    <row r="61" spans="6:14" s="31" customFormat="1" ht="20.25" x14ac:dyDescent="0.3">
      <c r="H61" s="30"/>
      <c r="I61" s="30"/>
      <c r="J61" s="30"/>
      <c r="K61" s="30"/>
      <c r="L61" s="30"/>
      <c r="M61" s="30"/>
    </row>
    <row r="62" spans="6:14" x14ac:dyDescent="0.35">
      <c r="F62" s="22"/>
      <c r="G62" s="22"/>
    </row>
    <row r="63" spans="6:14" x14ac:dyDescent="0.35">
      <c r="F63" s="22"/>
      <c r="G63" s="22"/>
    </row>
    <row r="64" spans="6:14" x14ac:dyDescent="0.35">
      <c r="F64" s="22"/>
      <c r="G64" s="22"/>
    </row>
    <row r="65" spans="6:7" x14ac:dyDescent="0.35">
      <c r="F65" s="22"/>
      <c r="G65" s="22"/>
    </row>
    <row r="66" spans="6:7" x14ac:dyDescent="0.35">
      <c r="F66" s="22"/>
      <c r="G66" s="22"/>
    </row>
    <row r="67" spans="6:7" x14ac:dyDescent="0.35">
      <c r="F67" s="22"/>
      <c r="G67" s="22"/>
    </row>
    <row r="68" spans="6:7" x14ac:dyDescent="0.35">
      <c r="F68" s="22"/>
      <c r="G68" s="22"/>
    </row>
    <row r="69" spans="6:7" x14ac:dyDescent="0.35">
      <c r="F69" s="22"/>
      <c r="G69" s="22"/>
    </row>
    <row r="70" spans="6:7" x14ac:dyDescent="0.35">
      <c r="F70" s="22"/>
      <c r="G70" s="22"/>
    </row>
    <row r="71" spans="6:7" x14ac:dyDescent="0.35">
      <c r="F71" s="22"/>
      <c r="G71" s="22"/>
    </row>
    <row r="72" spans="6:7" x14ac:dyDescent="0.35">
      <c r="F72" s="22"/>
      <c r="G72" s="22"/>
    </row>
    <row r="73" spans="6:7" x14ac:dyDescent="0.35">
      <c r="F73" s="22"/>
      <c r="G73" s="22"/>
    </row>
    <row r="74" spans="6:7" x14ac:dyDescent="0.35">
      <c r="F74" s="22"/>
      <c r="G74" s="22"/>
    </row>
    <row r="75" spans="6:7" x14ac:dyDescent="0.35">
      <c r="F75" s="22"/>
      <c r="G75" s="22"/>
    </row>
    <row r="76" spans="6:7" x14ac:dyDescent="0.35">
      <c r="F76" s="22"/>
      <c r="G76" s="22"/>
    </row>
    <row r="77" spans="6:7" x14ac:dyDescent="0.35">
      <c r="F77" s="22"/>
      <c r="G77" s="22"/>
    </row>
    <row r="78" spans="6:7" x14ac:dyDescent="0.35">
      <c r="F78" s="22"/>
      <c r="G78" s="22"/>
    </row>
    <row r="79" spans="6:7" x14ac:dyDescent="0.35">
      <c r="F79" s="22"/>
      <c r="G79" s="22"/>
    </row>
    <row r="80" spans="6:7" x14ac:dyDescent="0.35">
      <c r="F80" s="22"/>
      <c r="G80" s="22"/>
    </row>
    <row r="81" spans="6:7" x14ac:dyDescent="0.35">
      <c r="F81" s="22"/>
      <c r="G81" s="22"/>
    </row>
    <row r="82" spans="6:7" x14ac:dyDescent="0.35">
      <c r="F82" s="22"/>
      <c r="G82" s="22"/>
    </row>
    <row r="83" spans="6:7" x14ac:dyDescent="0.35">
      <c r="F83" s="22"/>
      <c r="G83" s="22"/>
    </row>
    <row r="84" spans="6:7" x14ac:dyDescent="0.35">
      <c r="F84" s="22"/>
      <c r="G84" s="22"/>
    </row>
    <row r="85" spans="6:7" x14ac:dyDescent="0.35">
      <c r="F85" s="22"/>
      <c r="G85" s="22"/>
    </row>
    <row r="86" spans="6:7" x14ac:dyDescent="0.35">
      <c r="F86" s="22"/>
      <c r="G86" s="22"/>
    </row>
    <row r="87" spans="6:7" x14ac:dyDescent="0.35">
      <c r="F87" s="22"/>
      <c r="G87" s="22"/>
    </row>
    <row r="88" spans="6:7" x14ac:dyDescent="0.35">
      <c r="F88" s="22"/>
      <c r="G88" s="22"/>
    </row>
    <row r="89" spans="6:7" x14ac:dyDescent="0.35">
      <c r="F89" s="22"/>
      <c r="G89" s="22"/>
    </row>
    <row r="90" spans="6:7" x14ac:dyDescent="0.35">
      <c r="F90" s="22"/>
      <c r="G90" s="22"/>
    </row>
    <row r="91" spans="6:7" x14ac:dyDescent="0.35">
      <c r="F91" s="22"/>
      <c r="G91" s="22"/>
    </row>
    <row r="92" spans="6:7" x14ac:dyDescent="0.35">
      <c r="F92" s="22"/>
      <c r="G92" s="22"/>
    </row>
    <row r="93" spans="6:7" x14ac:dyDescent="0.35">
      <c r="F93" s="22"/>
      <c r="G93" s="22"/>
    </row>
    <row r="94" spans="6:7" x14ac:dyDescent="0.35">
      <c r="F94" s="22"/>
      <c r="G94" s="22"/>
    </row>
    <row r="95" spans="6:7" x14ac:dyDescent="0.35">
      <c r="F95" s="22"/>
      <c r="G95" s="22"/>
    </row>
    <row r="96" spans="6:7" x14ac:dyDescent="0.35">
      <c r="F96" s="22"/>
      <c r="G96" s="22"/>
    </row>
    <row r="97" spans="6:7" x14ac:dyDescent="0.35">
      <c r="F97" s="22"/>
      <c r="G97" s="22"/>
    </row>
    <row r="98" spans="6:7" x14ac:dyDescent="0.35">
      <c r="F98" s="22"/>
      <c r="G98" s="22"/>
    </row>
    <row r="99" spans="6:7" x14ac:dyDescent="0.35">
      <c r="F99" s="22"/>
      <c r="G99" s="22"/>
    </row>
    <row r="100" spans="6:7" x14ac:dyDescent="0.35">
      <c r="F100" s="22"/>
      <c r="G100" s="22"/>
    </row>
    <row r="101" spans="6:7" x14ac:dyDescent="0.35">
      <c r="F101" s="22"/>
      <c r="G101" s="22"/>
    </row>
    <row r="102" spans="6:7" x14ac:dyDescent="0.35">
      <c r="F102" s="22"/>
      <c r="G102" s="22"/>
    </row>
    <row r="103" spans="6:7" x14ac:dyDescent="0.35">
      <c r="F103" s="22"/>
      <c r="G103" s="22"/>
    </row>
    <row r="104" spans="6:7" x14ac:dyDescent="0.35">
      <c r="F104" s="22"/>
      <c r="G104" s="22"/>
    </row>
    <row r="105" spans="6:7" x14ac:dyDescent="0.35">
      <c r="F105" s="22"/>
      <c r="G105" s="22"/>
    </row>
  </sheetData>
  <mergeCells count="4">
    <mergeCell ref="B3:C3"/>
    <mergeCell ref="B6:C6"/>
    <mergeCell ref="A1:L1"/>
    <mergeCell ref="A4:L4"/>
  </mergeCells>
  <pageMargins left="0.7" right="0.7" top="0.75" bottom="0.75" header="0.3" footer="0.3"/>
  <pageSetup paperSize="9"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topLeftCell="A24" zoomScale="80" zoomScaleNormal="80" workbookViewId="0">
      <selection activeCell="A42" sqref="A42"/>
    </sheetView>
  </sheetViews>
  <sheetFormatPr defaultRowHeight="23.25" x14ac:dyDescent="0.35"/>
  <cols>
    <col min="1" max="1" width="11" customWidth="1"/>
    <col min="2" max="2" width="9.42578125" bestFit="1" customWidth="1"/>
    <col min="3" max="3" width="10.140625" bestFit="1" customWidth="1"/>
    <col min="4" max="4" width="12.42578125" customWidth="1"/>
    <col min="5" max="5" width="26.42578125" bestFit="1" customWidth="1"/>
    <col min="6" max="6" width="4.28515625" bestFit="1" customWidth="1"/>
    <col min="7" max="7" width="27" bestFit="1" customWidth="1"/>
    <col min="8" max="8" width="43.42578125" bestFit="1" customWidth="1"/>
    <col min="9" max="9" width="17.42578125" bestFit="1" customWidth="1"/>
    <col min="10" max="10" width="9.42578125" bestFit="1" customWidth="1"/>
    <col min="11" max="11" width="19.5703125" bestFit="1" customWidth="1"/>
    <col min="12" max="12" width="21.42578125" bestFit="1" customWidth="1"/>
    <col min="13" max="13" width="9.140625" style="211"/>
  </cols>
  <sheetData>
    <row r="1" spans="1:13" x14ac:dyDescent="0.35">
      <c r="A1" s="187" t="s">
        <v>123</v>
      </c>
      <c r="B1" s="188"/>
      <c r="C1" s="188"/>
      <c r="D1" s="188"/>
      <c r="E1" s="188"/>
      <c r="F1" s="188"/>
      <c r="G1" s="188"/>
      <c r="H1" s="192"/>
      <c r="I1" s="192"/>
      <c r="J1" s="192"/>
      <c r="K1" s="192"/>
      <c r="L1" s="192"/>
    </row>
    <row r="2" spans="1:13" x14ac:dyDescent="0.35">
      <c r="A2" s="83"/>
      <c r="B2" s="83"/>
      <c r="C2" s="83"/>
      <c r="D2" s="83"/>
      <c r="E2" s="83"/>
      <c r="F2" s="83"/>
      <c r="G2" s="83"/>
      <c r="H2" s="83"/>
      <c r="I2" s="83"/>
      <c r="J2" s="83"/>
      <c r="K2" s="83"/>
      <c r="L2" s="83"/>
    </row>
    <row r="3" spans="1:13" x14ac:dyDescent="0.35">
      <c r="A3" s="83"/>
      <c r="B3" s="83"/>
      <c r="C3" s="83"/>
      <c r="D3" s="83"/>
      <c r="E3" s="83"/>
      <c r="F3" s="83"/>
      <c r="G3" s="83"/>
      <c r="H3" s="83"/>
      <c r="I3" s="83"/>
      <c r="J3" s="83"/>
      <c r="K3" s="83"/>
      <c r="L3" s="83"/>
    </row>
    <row r="4" spans="1:13" x14ac:dyDescent="0.35">
      <c r="A4" s="190" t="s">
        <v>169</v>
      </c>
      <c r="B4" s="191"/>
      <c r="C4" s="191"/>
      <c r="D4" s="191"/>
      <c r="E4" s="191"/>
      <c r="F4" s="191"/>
      <c r="G4" s="191"/>
      <c r="H4" s="192"/>
      <c r="I4" s="192"/>
      <c r="J4" s="192"/>
      <c r="K4" s="192"/>
      <c r="L4" s="192"/>
    </row>
    <row r="5" spans="1:13" x14ac:dyDescent="0.35">
      <c r="A5" s="22"/>
      <c r="B5" s="78"/>
      <c r="C5" s="78"/>
      <c r="D5" s="78"/>
      <c r="E5" s="78"/>
      <c r="F5" s="78"/>
      <c r="G5" s="78"/>
      <c r="H5" s="22"/>
      <c r="I5" s="22"/>
      <c r="J5" s="22"/>
      <c r="K5" s="22"/>
      <c r="L5" s="22"/>
    </row>
    <row r="6" spans="1:13" ht="42" x14ac:dyDescent="0.35">
      <c r="A6" s="23" t="s">
        <v>4</v>
      </c>
      <c r="B6" s="186" t="s">
        <v>6</v>
      </c>
      <c r="C6" s="186"/>
      <c r="D6" s="79"/>
      <c r="E6" s="79" t="s">
        <v>7</v>
      </c>
      <c r="F6" s="79"/>
      <c r="G6" s="79" t="s">
        <v>8</v>
      </c>
      <c r="H6" s="79" t="s">
        <v>259</v>
      </c>
      <c r="I6" s="79" t="s">
        <v>262</v>
      </c>
      <c r="J6" s="79" t="s">
        <v>253</v>
      </c>
      <c r="K6" s="79" t="s">
        <v>260</v>
      </c>
      <c r="L6" s="79" t="s">
        <v>261</v>
      </c>
      <c r="M6" s="207" t="s">
        <v>298</v>
      </c>
    </row>
    <row r="7" spans="1:13" x14ac:dyDescent="0.35">
      <c r="A7" s="79"/>
      <c r="B7" s="79" t="s">
        <v>9</v>
      </c>
      <c r="C7" s="79" t="s">
        <v>10</v>
      </c>
      <c r="D7" s="79"/>
      <c r="E7" s="79"/>
      <c r="F7" s="79"/>
      <c r="G7" s="79"/>
      <c r="H7" s="22"/>
      <c r="I7" s="22"/>
      <c r="J7" s="22"/>
      <c r="K7" s="24"/>
      <c r="L7" s="24"/>
    </row>
    <row r="8" spans="1:13" x14ac:dyDescent="0.35">
      <c r="A8" s="79"/>
      <c r="B8" s="24"/>
      <c r="C8" s="79"/>
      <c r="D8" s="79"/>
      <c r="E8" s="24"/>
      <c r="F8" s="24"/>
      <c r="G8" s="24"/>
      <c r="H8" s="22"/>
      <c r="I8" s="22"/>
      <c r="J8" s="22"/>
      <c r="K8" s="24"/>
      <c r="L8" s="24"/>
    </row>
    <row r="9" spans="1:13" x14ac:dyDescent="0.35">
      <c r="A9" s="25">
        <v>7</v>
      </c>
      <c r="B9" s="26">
        <v>8.3000000000000007</v>
      </c>
      <c r="C9" s="26">
        <v>10</v>
      </c>
      <c r="D9" s="25" t="s">
        <v>170</v>
      </c>
      <c r="E9" s="27" t="s">
        <v>1</v>
      </c>
      <c r="F9" s="27" t="s">
        <v>5</v>
      </c>
      <c r="G9" s="27" t="s">
        <v>117</v>
      </c>
      <c r="H9" s="57" t="s">
        <v>311</v>
      </c>
      <c r="I9" s="57" t="s">
        <v>1</v>
      </c>
      <c r="J9" s="27">
        <v>6</v>
      </c>
      <c r="K9" s="27">
        <v>2</v>
      </c>
      <c r="L9" s="27">
        <v>2</v>
      </c>
      <c r="M9" s="209">
        <f>SUM(J9:L9)</f>
        <v>10</v>
      </c>
    </row>
    <row r="10" spans="1:13" x14ac:dyDescent="0.35">
      <c r="A10" s="78"/>
      <c r="B10" s="55"/>
      <c r="C10" s="56"/>
      <c r="D10" s="78"/>
      <c r="E10" s="24"/>
      <c r="F10" s="79"/>
      <c r="G10" s="79"/>
      <c r="H10" s="22"/>
      <c r="I10" s="57" t="s">
        <v>264</v>
      </c>
      <c r="J10" s="27">
        <v>1</v>
      </c>
      <c r="K10" s="27">
        <v>2</v>
      </c>
      <c r="L10" s="27">
        <v>2</v>
      </c>
      <c r="M10" s="209">
        <f t="shared" ref="M10:M19" si="0">SUM(J10:L10)</f>
        <v>5</v>
      </c>
    </row>
    <row r="11" spans="1:13" x14ac:dyDescent="0.35">
      <c r="A11" s="78"/>
      <c r="B11" s="55"/>
      <c r="C11" s="56"/>
      <c r="D11" s="78"/>
      <c r="E11" s="24"/>
      <c r="F11" s="79"/>
      <c r="G11" s="79"/>
      <c r="H11" s="22"/>
      <c r="I11" s="22"/>
      <c r="J11" s="22"/>
      <c r="K11" s="22"/>
      <c r="L11" s="22"/>
    </row>
    <row r="12" spans="1:13" x14ac:dyDescent="0.35">
      <c r="A12" s="25">
        <v>8</v>
      </c>
      <c r="B12" s="26">
        <v>10</v>
      </c>
      <c r="C12" s="26">
        <v>11.3</v>
      </c>
      <c r="D12" s="25" t="s">
        <v>170</v>
      </c>
      <c r="E12" s="27" t="s">
        <v>115</v>
      </c>
      <c r="F12" s="27" t="s">
        <v>5</v>
      </c>
      <c r="G12" s="27" t="s">
        <v>0</v>
      </c>
      <c r="H12" s="57" t="s">
        <v>314</v>
      </c>
      <c r="I12" s="57" t="s">
        <v>263</v>
      </c>
      <c r="J12" s="27">
        <v>6</v>
      </c>
      <c r="K12" s="27">
        <v>1</v>
      </c>
      <c r="L12" s="27">
        <v>2</v>
      </c>
      <c r="M12" s="209">
        <f t="shared" si="0"/>
        <v>9</v>
      </c>
    </row>
    <row r="13" spans="1:13" x14ac:dyDescent="0.35">
      <c r="A13" s="22"/>
      <c r="B13" s="22"/>
      <c r="C13" s="22"/>
      <c r="D13" s="22"/>
      <c r="E13" s="22"/>
      <c r="F13" s="22"/>
      <c r="G13" s="22"/>
      <c r="H13" s="22"/>
      <c r="I13" s="57" t="s">
        <v>0</v>
      </c>
      <c r="J13" s="27">
        <v>1</v>
      </c>
      <c r="K13" s="27">
        <v>1</v>
      </c>
      <c r="L13" s="27">
        <v>1</v>
      </c>
      <c r="M13" s="209">
        <f t="shared" si="0"/>
        <v>3</v>
      </c>
    </row>
    <row r="14" spans="1:13" x14ac:dyDescent="0.35">
      <c r="A14" s="22"/>
      <c r="B14" s="22"/>
      <c r="C14" s="22"/>
      <c r="D14" s="22"/>
      <c r="E14" s="22"/>
      <c r="F14" s="22"/>
      <c r="G14" s="22"/>
      <c r="H14" s="22"/>
      <c r="I14" s="22"/>
      <c r="J14" s="22"/>
      <c r="K14" s="22"/>
      <c r="L14" s="22"/>
    </row>
    <row r="15" spans="1:13" x14ac:dyDescent="0.35">
      <c r="A15" s="25">
        <v>9</v>
      </c>
      <c r="B15" s="26">
        <v>10</v>
      </c>
      <c r="C15" s="26">
        <v>11.3</v>
      </c>
      <c r="D15" s="25" t="s">
        <v>170</v>
      </c>
      <c r="E15" s="27" t="s">
        <v>1</v>
      </c>
      <c r="F15" s="27" t="s">
        <v>5</v>
      </c>
      <c r="G15" s="27" t="s">
        <v>116</v>
      </c>
      <c r="H15" s="57" t="s">
        <v>313</v>
      </c>
      <c r="I15" s="57" t="s">
        <v>1</v>
      </c>
      <c r="J15" s="27">
        <v>1</v>
      </c>
      <c r="K15" s="27">
        <v>1</v>
      </c>
      <c r="L15" s="27">
        <v>2</v>
      </c>
      <c r="M15" s="209">
        <f t="shared" si="0"/>
        <v>4</v>
      </c>
    </row>
    <row r="16" spans="1:13" x14ac:dyDescent="0.35">
      <c r="A16" s="78"/>
      <c r="B16" s="55"/>
      <c r="C16" s="56"/>
      <c r="D16" s="78"/>
      <c r="E16" s="24"/>
      <c r="F16" s="79"/>
      <c r="G16" s="79"/>
      <c r="H16" s="78"/>
      <c r="I16" s="57" t="s">
        <v>265</v>
      </c>
      <c r="J16" s="27">
        <v>6</v>
      </c>
      <c r="K16" s="27">
        <v>1</v>
      </c>
      <c r="L16" s="27">
        <v>1</v>
      </c>
      <c r="M16" s="209">
        <f t="shared" si="0"/>
        <v>8</v>
      </c>
    </row>
    <row r="17" spans="1:13" x14ac:dyDescent="0.35">
      <c r="A17" s="78"/>
      <c r="B17" s="55"/>
      <c r="C17" s="56"/>
      <c r="D17" s="78"/>
      <c r="E17" s="24"/>
      <c r="F17" s="79"/>
      <c r="G17" s="79"/>
      <c r="H17" s="78"/>
      <c r="I17" s="78"/>
      <c r="J17" s="55"/>
      <c r="K17" s="76"/>
      <c r="L17" s="76"/>
    </row>
    <row r="18" spans="1:13" x14ac:dyDescent="0.35">
      <c r="A18" s="25">
        <v>10</v>
      </c>
      <c r="B18" s="26">
        <v>11.3</v>
      </c>
      <c r="C18" s="26">
        <v>13</v>
      </c>
      <c r="D18" s="25" t="s">
        <v>170</v>
      </c>
      <c r="E18" s="27" t="s">
        <v>117</v>
      </c>
      <c r="F18" s="27" t="s">
        <v>5</v>
      </c>
      <c r="G18" s="27" t="s">
        <v>0</v>
      </c>
      <c r="H18" s="57" t="s">
        <v>323</v>
      </c>
      <c r="I18" s="57" t="s">
        <v>264</v>
      </c>
      <c r="J18" s="27">
        <v>1</v>
      </c>
      <c r="K18" s="27">
        <v>0</v>
      </c>
      <c r="L18" s="27">
        <v>2</v>
      </c>
      <c r="M18" s="209">
        <f t="shared" si="0"/>
        <v>3</v>
      </c>
    </row>
    <row r="19" spans="1:13" x14ac:dyDescent="0.35">
      <c r="A19" s="78"/>
      <c r="B19" s="55"/>
      <c r="C19" s="56"/>
      <c r="D19" s="78"/>
      <c r="E19" s="79"/>
      <c r="F19" s="79"/>
      <c r="G19" s="79"/>
      <c r="H19" s="22"/>
      <c r="I19" s="57" t="s">
        <v>0</v>
      </c>
      <c r="J19" s="27">
        <v>6</v>
      </c>
      <c r="K19" s="27">
        <v>0</v>
      </c>
      <c r="L19" s="27">
        <v>3</v>
      </c>
      <c r="M19" s="209">
        <f t="shared" si="0"/>
        <v>9</v>
      </c>
    </row>
    <row r="20" spans="1:13" x14ac:dyDescent="0.35">
      <c r="A20" s="78"/>
      <c r="B20" s="55"/>
      <c r="C20" s="56"/>
      <c r="D20" s="78"/>
      <c r="E20" s="79"/>
      <c r="F20" s="79"/>
      <c r="G20" s="79"/>
      <c r="H20" s="22"/>
      <c r="I20" s="22"/>
      <c r="J20" s="22"/>
      <c r="K20" s="22"/>
      <c r="L20" s="22"/>
    </row>
    <row r="21" spans="1:13" x14ac:dyDescent="0.35">
      <c r="A21" s="25">
        <v>11</v>
      </c>
      <c r="B21" s="26">
        <v>13</v>
      </c>
      <c r="C21" s="26">
        <v>14.3</v>
      </c>
      <c r="D21" s="25" t="s">
        <v>171</v>
      </c>
      <c r="E21" s="27" t="s">
        <v>116</v>
      </c>
      <c r="F21" s="27" t="s">
        <v>5</v>
      </c>
      <c r="G21" s="27" t="s">
        <v>117</v>
      </c>
      <c r="H21" s="57" t="s">
        <v>325</v>
      </c>
      <c r="I21" s="22"/>
      <c r="J21" s="22"/>
      <c r="K21" s="22"/>
      <c r="L21" s="22"/>
    </row>
    <row r="22" spans="1:13" x14ac:dyDescent="0.35">
      <c r="A22" s="28"/>
      <c r="B22" s="33"/>
      <c r="C22" s="33"/>
      <c r="D22" s="28"/>
      <c r="E22" s="29"/>
      <c r="F22" s="29"/>
      <c r="G22" s="29"/>
      <c r="H22" s="22"/>
      <c r="I22" s="22"/>
      <c r="J22" s="22"/>
      <c r="K22" s="22"/>
      <c r="L22" s="22"/>
    </row>
    <row r="23" spans="1:13" x14ac:dyDescent="0.35">
      <c r="A23" s="25">
        <v>12</v>
      </c>
      <c r="B23" s="26">
        <v>14.3</v>
      </c>
      <c r="C23" s="26">
        <v>16.149999999999999</v>
      </c>
      <c r="D23" s="25" t="s">
        <v>118</v>
      </c>
      <c r="E23" s="27" t="s">
        <v>115</v>
      </c>
      <c r="F23" s="27" t="s">
        <v>5</v>
      </c>
      <c r="G23" s="27" t="s">
        <v>0</v>
      </c>
      <c r="H23" s="57" t="s">
        <v>324</v>
      </c>
      <c r="I23" s="22"/>
      <c r="J23" s="22"/>
      <c r="K23" s="22"/>
      <c r="L23" s="22"/>
    </row>
    <row r="24" spans="1:13" x14ac:dyDescent="0.35">
      <c r="A24" s="28"/>
      <c r="B24" s="28"/>
      <c r="C24" s="28"/>
      <c r="D24" s="28"/>
      <c r="E24" s="28"/>
      <c r="F24" s="28"/>
      <c r="G24" s="28"/>
      <c r="H24" s="22"/>
      <c r="I24" s="22"/>
      <c r="J24" s="22"/>
      <c r="K24" s="22"/>
      <c r="L24" s="22"/>
    </row>
    <row r="25" spans="1:13" x14ac:dyDescent="0.35">
      <c r="A25" s="22"/>
      <c r="B25" s="26">
        <v>16.149999999999999</v>
      </c>
      <c r="C25" s="26">
        <v>16.3</v>
      </c>
      <c r="D25" s="57" t="s">
        <v>182</v>
      </c>
      <c r="E25" s="27"/>
      <c r="F25" s="27"/>
      <c r="G25" s="213" t="s">
        <v>329</v>
      </c>
      <c r="H25" s="57"/>
      <c r="I25" s="30"/>
      <c r="J25" s="30"/>
      <c r="K25" s="30"/>
      <c r="L25" s="30"/>
    </row>
    <row r="26" spans="1:13" x14ac:dyDescent="0.35">
      <c r="G26" s="57" t="s">
        <v>326</v>
      </c>
      <c r="H26" s="57" t="s">
        <v>115</v>
      </c>
    </row>
    <row r="27" spans="1:13" x14ac:dyDescent="0.35">
      <c r="G27" s="57" t="s">
        <v>327</v>
      </c>
      <c r="H27" s="57" t="s">
        <v>0</v>
      </c>
    </row>
    <row r="28" spans="1:13" x14ac:dyDescent="0.35">
      <c r="G28" s="57" t="s">
        <v>328</v>
      </c>
      <c r="H28" s="57" t="s">
        <v>116</v>
      </c>
    </row>
    <row r="29" spans="1:13" x14ac:dyDescent="0.35">
      <c r="G29" s="213" t="s">
        <v>330</v>
      </c>
      <c r="H29" s="57"/>
    </row>
    <row r="30" spans="1:13" x14ac:dyDescent="0.35">
      <c r="G30" s="57" t="s">
        <v>331</v>
      </c>
      <c r="H30" s="57" t="s">
        <v>332</v>
      </c>
    </row>
    <row r="31" spans="1:13" x14ac:dyDescent="0.35">
      <c r="G31" s="57" t="s">
        <v>333</v>
      </c>
      <c r="H31" s="57" t="s">
        <v>334</v>
      </c>
    </row>
    <row r="32" spans="1:13" x14ac:dyDescent="0.35">
      <c r="G32" s="57" t="s">
        <v>335</v>
      </c>
      <c r="H32" s="57" t="s">
        <v>336</v>
      </c>
    </row>
    <row r="33" spans="2:12" x14ac:dyDescent="0.35">
      <c r="G33" s="57" t="s">
        <v>337</v>
      </c>
      <c r="H33" s="57" t="s">
        <v>338</v>
      </c>
      <c r="I33" s="57"/>
      <c r="J33" s="57"/>
      <c r="K33" s="57"/>
      <c r="L33" s="57"/>
    </row>
    <row r="34" spans="2:12" ht="24" thickBot="1" x14ac:dyDescent="0.4">
      <c r="G34" s="212"/>
      <c r="H34" s="212"/>
    </row>
    <row r="35" spans="2:12" x14ac:dyDescent="0.35">
      <c r="B35" s="84" t="s">
        <v>257</v>
      </c>
      <c r="C35" s="85"/>
      <c r="D35" s="85"/>
      <c r="E35" s="85"/>
      <c r="F35" s="85"/>
      <c r="G35" s="86"/>
    </row>
    <row r="36" spans="2:12" x14ac:dyDescent="0.35">
      <c r="B36" s="87" t="s">
        <v>258</v>
      </c>
      <c r="C36" s="88"/>
      <c r="D36" s="88"/>
      <c r="E36" s="88"/>
      <c r="F36" s="88"/>
      <c r="G36" s="89"/>
    </row>
    <row r="37" spans="2:12" x14ac:dyDescent="0.35">
      <c r="B37" s="87" t="s">
        <v>147</v>
      </c>
      <c r="C37" s="88" t="s">
        <v>138</v>
      </c>
      <c r="D37" s="88" t="s">
        <v>139</v>
      </c>
      <c r="E37" s="88" t="s">
        <v>148</v>
      </c>
      <c r="F37" s="90" t="s">
        <v>149</v>
      </c>
      <c r="G37" s="89" t="s">
        <v>139</v>
      </c>
    </row>
    <row r="38" spans="2:12" x14ac:dyDescent="0.35">
      <c r="B38" s="87"/>
      <c r="C38" s="88" t="s">
        <v>140</v>
      </c>
      <c r="D38" s="88" t="s">
        <v>141</v>
      </c>
      <c r="E38" s="88"/>
      <c r="F38" s="90" t="s">
        <v>150</v>
      </c>
      <c r="G38" s="89" t="s">
        <v>141</v>
      </c>
    </row>
    <row r="39" spans="2:12" ht="24" thickBot="1" x14ac:dyDescent="0.4">
      <c r="B39" s="91"/>
      <c r="C39" s="92" t="s">
        <v>142</v>
      </c>
      <c r="D39" s="92" t="s">
        <v>143</v>
      </c>
      <c r="E39" s="92"/>
      <c r="F39" s="93" t="s">
        <v>151</v>
      </c>
      <c r="G39" s="94" t="s">
        <v>143</v>
      </c>
    </row>
  </sheetData>
  <mergeCells count="3">
    <mergeCell ref="B6:C6"/>
    <mergeCell ref="A4:L4"/>
    <mergeCell ref="A1:L1"/>
  </mergeCells>
  <pageMargins left="0.7" right="0.7" top="0.75" bottom="0.75" header="0.3" footer="0.3"/>
  <pageSetup paperSize="9"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zoomScale="80" zoomScaleNormal="80" workbookViewId="0">
      <selection activeCell="J17" sqref="J17"/>
    </sheetView>
  </sheetViews>
  <sheetFormatPr defaultRowHeight="12.75" x14ac:dyDescent="0.2"/>
  <cols>
    <col min="1" max="1" width="22.85546875" bestFit="1" customWidth="1"/>
    <col min="2" max="2" width="10" customWidth="1"/>
    <col min="5" max="5" width="17.42578125" customWidth="1"/>
    <col min="6" max="6" width="9.42578125" bestFit="1" customWidth="1"/>
    <col min="7" max="7" width="19" customWidth="1"/>
    <col min="8" max="8" width="18.140625" bestFit="1" customWidth="1"/>
  </cols>
  <sheetData>
    <row r="1" spans="1:11" ht="21" x14ac:dyDescent="0.35">
      <c r="A1" s="194" t="s">
        <v>123</v>
      </c>
      <c r="B1" s="195"/>
      <c r="C1" s="195"/>
      <c r="D1" s="195"/>
      <c r="E1" s="195"/>
      <c r="F1" s="195"/>
      <c r="G1" s="195"/>
      <c r="H1" s="192"/>
      <c r="I1" s="192"/>
      <c r="J1" s="130"/>
    </row>
    <row r="2" spans="1:11" ht="21" x14ac:dyDescent="0.35">
      <c r="A2" s="80"/>
      <c r="B2" s="80"/>
      <c r="C2" s="80"/>
      <c r="D2" s="80"/>
      <c r="E2" s="80"/>
      <c r="F2" s="80"/>
      <c r="G2" s="80"/>
    </row>
    <row r="3" spans="1:11" ht="21" x14ac:dyDescent="0.35">
      <c r="A3" s="80"/>
      <c r="B3" s="193"/>
      <c r="C3" s="193"/>
      <c r="D3" s="80"/>
      <c r="E3" s="80"/>
      <c r="F3" s="80"/>
      <c r="G3" s="80"/>
    </row>
    <row r="4" spans="1:11" ht="21" x14ac:dyDescent="0.2">
      <c r="A4" s="196" t="s">
        <v>246</v>
      </c>
      <c r="B4" s="197"/>
      <c r="C4" s="197"/>
      <c r="D4" s="197"/>
      <c r="E4" s="197"/>
      <c r="F4" s="197"/>
      <c r="G4" s="197"/>
      <c r="H4" s="192"/>
      <c r="I4" s="192"/>
      <c r="J4" s="130"/>
    </row>
    <row r="5" spans="1:11" ht="21" x14ac:dyDescent="0.35">
      <c r="A5" s="80"/>
      <c r="B5" s="80"/>
      <c r="C5" s="80"/>
      <c r="D5" s="80"/>
      <c r="E5" s="80"/>
      <c r="F5" s="80"/>
      <c r="G5" s="80"/>
    </row>
    <row r="6" spans="1:11" ht="42" x14ac:dyDescent="0.35">
      <c r="A6" s="81" t="s">
        <v>247</v>
      </c>
      <c r="B6" s="81" t="s">
        <v>249</v>
      </c>
      <c r="C6" s="81" t="s">
        <v>250</v>
      </c>
      <c r="D6" s="81" t="s">
        <v>251</v>
      </c>
      <c r="E6" s="81" t="s">
        <v>252</v>
      </c>
      <c r="F6" s="81" t="s">
        <v>253</v>
      </c>
      <c r="G6" s="81" t="s">
        <v>254</v>
      </c>
      <c r="H6" s="81" t="s">
        <v>255</v>
      </c>
      <c r="I6" s="81" t="s">
        <v>256</v>
      </c>
      <c r="J6" s="81" t="s">
        <v>172</v>
      </c>
    </row>
    <row r="7" spans="1:11" ht="21" x14ac:dyDescent="0.35">
      <c r="A7" s="82"/>
      <c r="B7" s="82"/>
      <c r="C7" s="82"/>
      <c r="D7" s="82"/>
      <c r="E7" s="82"/>
      <c r="F7" s="82"/>
      <c r="G7" s="82"/>
    </row>
    <row r="8" spans="1:11" ht="21" x14ac:dyDescent="0.35">
      <c r="A8" s="58" t="s">
        <v>115</v>
      </c>
      <c r="B8" s="132">
        <v>4</v>
      </c>
      <c r="C8" s="132">
        <v>4</v>
      </c>
      <c r="D8" s="132">
        <v>0</v>
      </c>
      <c r="E8" s="132">
        <v>0</v>
      </c>
      <c r="F8" s="57">
        <f>(C8*6)+(D8*1)+(E8*3)</f>
        <v>24</v>
      </c>
      <c r="G8" s="57">
        <v>10</v>
      </c>
      <c r="H8" s="57">
        <v>10</v>
      </c>
      <c r="I8" s="57">
        <f>F8+G8+H8</f>
        <v>44</v>
      </c>
      <c r="J8" s="57">
        <f>'League Results Sat'!M9+'League Results Sat'!M12+'League Results Sat'!M24+'League Results Sunday'!M12</f>
        <v>44</v>
      </c>
      <c r="K8" s="206" t="s">
        <v>319</v>
      </c>
    </row>
    <row r="9" spans="1:11" ht="21" x14ac:dyDescent="0.35">
      <c r="A9" s="80"/>
      <c r="B9" s="133"/>
      <c r="C9" s="133"/>
      <c r="D9" s="133"/>
      <c r="E9" s="133"/>
      <c r="F9" s="82"/>
      <c r="G9" s="82"/>
      <c r="I9" s="57"/>
      <c r="J9" s="57"/>
    </row>
    <row r="10" spans="1:11" ht="21" x14ac:dyDescent="0.35">
      <c r="A10" s="58" t="s">
        <v>248</v>
      </c>
      <c r="B10" s="132">
        <v>4</v>
      </c>
      <c r="C10" s="132">
        <v>3</v>
      </c>
      <c r="D10" s="132">
        <v>1</v>
      </c>
      <c r="E10" s="132">
        <v>0</v>
      </c>
      <c r="F10" s="57">
        <f>(C10*6)+(D10*1)+(E10*3)</f>
        <v>19</v>
      </c>
      <c r="G10" s="57">
        <v>6</v>
      </c>
      <c r="H10" s="57">
        <v>8</v>
      </c>
      <c r="I10" s="57">
        <f>F10+G10+H10</f>
        <v>33</v>
      </c>
      <c r="J10" s="57">
        <f>'League Results Sat'!M18+'League Results Sat'!M21+'League Results Sunday'!M13+'League Results Sunday'!M19</f>
        <v>33</v>
      </c>
      <c r="K10" s="206" t="s">
        <v>320</v>
      </c>
    </row>
    <row r="11" spans="1:11" ht="21" x14ac:dyDescent="0.35">
      <c r="A11" s="131"/>
      <c r="B11" s="133"/>
      <c r="C11" s="133"/>
      <c r="D11" s="133"/>
      <c r="E11" s="133"/>
      <c r="F11" s="82"/>
      <c r="G11" s="82"/>
      <c r="I11" s="57"/>
      <c r="J11" s="57"/>
    </row>
    <row r="12" spans="1:11" ht="21" x14ac:dyDescent="0.35">
      <c r="A12" s="58" t="s">
        <v>116</v>
      </c>
      <c r="B12" s="132">
        <v>4</v>
      </c>
      <c r="C12" s="132">
        <v>1</v>
      </c>
      <c r="D12" s="132">
        <v>3</v>
      </c>
      <c r="E12" s="132">
        <v>0</v>
      </c>
      <c r="F12" s="57">
        <f>(C12*6)+(D12*1)+(E12*3)</f>
        <v>9</v>
      </c>
      <c r="G12" s="57">
        <v>6</v>
      </c>
      <c r="H12" s="57">
        <v>5</v>
      </c>
      <c r="I12" s="57">
        <f>F12+G12+H12</f>
        <v>20</v>
      </c>
      <c r="J12" s="57">
        <f>'League Results Sat'!M13+'League Results Sat'!M15+'League Results Sat'!M22+'League Results Sunday'!M16</f>
        <v>20</v>
      </c>
      <c r="K12" s="205" t="s">
        <v>321</v>
      </c>
    </row>
    <row r="13" spans="1:11" ht="21" x14ac:dyDescent="0.35">
      <c r="A13" s="81"/>
      <c r="B13" s="81"/>
      <c r="C13" s="81"/>
      <c r="D13" s="81"/>
      <c r="E13" s="81"/>
      <c r="F13" s="81"/>
      <c r="G13" s="81"/>
      <c r="H13" s="81"/>
      <c r="I13" s="57"/>
      <c r="J13" s="57"/>
    </row>
    <row r="14" spans="1:11" ht="21" x14ac:dyDescent="0.35">
      <c r="A14" s="58" t="s">
        <v>117</v>
      </c>
      <c r="B14" s="132">
        <v>4</v>
      </c>
      <c r="C14" s="132">
        <v>1</v>
      </c>
      <c r="D14" s="132">
        <v>3</v>
      </c>
      <c r="E14" s="132">
        <v>0</v>
      </c>
      <c r="F14" s="57">
        <f t="shared" ref="F14:F16" si="0">(C14*6)+(D14*1)+(E14*3)</f>
        <v>9</v>
      </c>
      <c r="G14" s="57">
        <v>3</v>
      </c>
      <c r="H14" s="57">
        <v>7</v>
      </c>
      <c r="I14" s="57">
        <f t="shared" ref="I14:I16" si="1">F14+G14+H14</f>
        <v>19</v>
      </c>
      <c r="J14" s="57">
        <f>'League Results Sat'!M10+'League Results Sat'!M16+'League Results Sunday'!M10+'League Results Sunday'!M18</f>
        <v>19</v>
      </c>
      <c r="K14" s="205" t="s">
        <v>321</v>
      </c>
    </row>
    <row r="15" spans="1:11" ht="21" x14ac:dyDescent="0.35">
      <c r="A15" s="81"/>
      <c r="B15" s="81"/>
      <c r="C15" s="81"/>
      <c r="D15" s="81"/>
      <c r="E15" s="81"/>
      <c r="F15" s="81"/>
      <c r="G15" s="81"/>
      <c r="H15" s="81"/>
      <c r="I15" s="57"/>
      <c r="J15" s="57"/>
    </row>
    <row r="16" spans="1:11" ht="21" x14ac:dyDescent="0.35">
      <c r="A16" s="58" t="s">
        <v>1</v>
      </c>
      <c r="B16" s="132">
        <v>4</v>
      </c>
      <c r="C16" s="132">
        <v>1</v>
      </c>
      <c r="D16" s="132">
        <v>3</v>
      </c>
      <c r="E16" s="132">
        <v>0</v>
      </c>
      <c r="F16" s="57">
        <f t="shared" si="0"/>
        <v>9</v>
      </c>
      <c r="G16" s="57">
        <v>4</v>
      </c>
      <c r="H16" s="57">
        <v>5</v>
      </c>
      <c r="I16" s="57">
        <f t="shared" si="1"/>
        <v>18</v>
      </c>
      <c r="J16" s="57">
        <f>'League Results Sat'!M19+'League Results Sat'!M25+'League Results Sunday'!M9+'League Results Sunday'!M15</f>
        <v>18</v>
      </c>
      <c r="K16" s="205" t="s">
        <v>322</v>
      </c>
    </row>
    <row r="18" spans="1:8" ht="13.5" thickBot="1" x14ac:dyDescent="0.25"/>
    <row r="19" spans="1:8" x14ac:dyDescent="0.2">
      <c r="A19" s="84" t="s">
        <v>257</v>
      </c>
      <c r="B19" s="85"/>
      <c r="C19" s="85"/>
      <c r="D19" s="85"/>
      <c r="E19" s="85"/>
      <c r="F19" s="86"/>
      <c r="G19" s="77"/>
      <c r="H19" s="77"/>
    </row>
    <row r="20" spans="1:8" x14ac:dyDescent="0.2">
      <c r="A20" s="87" t="s">
        <v>258</v>
      </c>
      <c r="B20" s="88"/>
      <c r="C20" s="88"/>
      <c r="D20" s="88"/>
      <c r="E20" s="88"/>
      <c r="F20" s="89"/>
      <c r="G20" s="77"/>
      <c r="H20" s="77"/>
    </row>
    <row r="21" spans="1:8" x14ac:dyDescent="0.2">
      <c r="A21" s="87" t="s">
        <v>147</v>
      </c>
      <c r="B21" s="88" t="s">
        <v>138</v>
      </c>
      <c r="C21" s="88" t="s">
        <v>139</v>
      </c>
      <c r="D21" s="88" t="s">
        <v>148</v>
      </c>
      <c r="E21" s="90" t="s">
        <v>149</v>
      </c>
      <c r="F21" s="89" t="s">
        <v>139</v>
      </c>
      <c r="G21" s="77"/>
      <c r="H21" s="77"/>
    </row>
    <row r="22" spans="1:8" x14ac:dyDescent="0.2">
      <c r="A22" s="87"/>
      <c r="B22" s="88" t="s">
        <v>140</v>
      </c>
      <c r="C22" s="88" t="s">
        <v>141</v>
      </c>
      <c r="D22" s="88"/>
      <c r="E22" s="90" t="s">
        <v>150</v>
      </c>
      <c r="F22" s="89" t="s">
        <v>141</v>
      </c>
      <c r="G22" s="77"/>
      <c r="H22" s="77"/>
    </row>
    <row r="23" spans="1:8" ht="13.5" thickBot="1" x14ac:dyDescent="0.25">
      <c r="A23" s="91"/>
      <c r="B23" s="92" t="s">
        <v>142</v>
      </c>
      <c r="C23" s="92" t="s">
        <v>143</v>
      </c>
      <c r="D23" s="92"/>
      <c r="E23" s="93" t="s">
        <v>151</v>
      </c>
      <c r="F23" s="94" t="s">
        <v>143</v>
      </c>
      <c r="G23" s="77"/>
      <c r="H23" s="77"/>
    </row>
  </sheetData>
  <mergeCells count="3">
    <mergeCell ref="B3:C3"/>
    <mergeCell ref="A1:I1"/>
    <mergeCell ref="A4:I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Rules</vt:lpstr>
      <vt:lpstr>Players &amp; Stats</vt:lpstr>
      <vt:lpstr>Assessment U13</vt:lpstr>
      <vt:lpstr>Assessment U11</vt:lpstr>
      <vt:lpstr>Notes</vt:lpstr>
      <vt:lpstr>Schedule</vt:lpstr>
      <vt:lpstr>League Results Sat</vt:lpstr>
      <vt:lpstr>League Results Sunday</vt:lpstr>
      <vt:lpstr>League Table</vt:lpstr>
      <vt:lpstr>'Assessment U11'!Print_Area</vt:lpstr>
      <vt:lpstr>'Assessment U13'!Print_Area</vt:lpstr>
      <vt:lpstr>Notes!Print_Area</vt:lpstr>
      <vt:lpstr>'Assessment U11'!Print_Titles</vt:lpstr>
      <vt:lpstr>'Assessment U13'!Print_Titles</vt:lpstr>
      <vt:lpstr>Notes!Print_Titles</vt:lpstr>
    </vt:vector>
  </TitlesOfParts>
  <Company>THE NUANCE GROUP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 NUANCE GROUP AG</dc:creator>
  <cp:lastModifiedBy>Syngenta</cp:lastModifiedBy>
  <cp:lastPrinted>2015-03-13T11:10:37Z</cp:lastPrinted>
  <dcterms:created xsi:type="dcterms:W3CDTF">2010-02-03T13:52:33Z</dcterms:created>
  <dcterms:modified xsi:type="dcterms:W3CDTF">2015-03-16T21:07:06Z</dcterms:modified>
</cp:coreProperties>
</file>